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MZ81/Wealth/"/>
    </mc:Choice>
  </mc:AlternateContent>
  <xr:revisionPtr revIDLastSave="81" documentId="13_ncr:1_{66F2DE2E-029D-4793-8173-1D573C3B1A18}" xr6:coauthVersionLast="47" xr6:coauthVersionMax="47" xr10:uidLastSave="{A9BEFEF9-530F-4B1C-8013-0A278544B295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  <c r="D12" i="3"/>
  <c r="M143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3" i="2"/>
  <c r="L123" i="2"/>
  <c r="K124" i="2"/>
  <c r="L124" i="2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L119" i="1"/>
  <c r="K119" i="1"/>
  <c r="M123" i="1"/>
  <c r="M123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K50" i="4"/>
  <c r="L50" i="4"/>
  <c r="K51" i="4"/>
  <c r="L51" i="4"/>
  <c r="K52" i="4"/>
  <c r="L52" i="4"/>
  <c r="K53" i="4"/>
  <c r="L53" i="4"/>
  <c r="K54" i="4"/>
  <c r="L54" i="4"/>
  <c r="K55" i="4"/>
  <c r="L55" i="4"/>
  <c r="K56" i="4"/>
  <c r="L56" i="4"/>
  <c r="K57" i="4"/>
  <c r="L57" i="4"/>
  <c r="K58" i="4"/>
  <c r="L58" i="4"/>
  <c r="K59" i="4"/>
  <c r="L59" i="4"/>
  <c r="K60" i="4"/>
  <c r="L60" i="4"/>
  <c r="K61" i="4"/>
  <c r="L61" i="4"/>
  <c r="K62" i="4"/>
  <c r="L62" i="4"/>
  <c r="K63" i="4"/>
  <c r="L63" i="4"/>
  <c r="K64" i="4"/>
  <c r="L64" i="4"/>
  <c r="K65" i="4"/>
  <c r="L65" i="4"/>
  <c r="K66" i="4"/>
  <c r="L66" i="4"/>
  <c r="K67" i="4"/>
  <c r="L67" i="4"/>
  <c r="K68" i="4"/>
  <c r="L68" i="4"/>
  <c r="K69" i="4"/>
  <c r="L69" i="4"/>
  <c r="K70" i="4"/>
  <c r="L70" i="4"/>
  <c r="K71" i="4"/>
  <c r="L71" i="4"/>
  <c r="K72" i="4"/>
  <c r="L72" i="4"/>
  <c r="K73" i="4"/>
  <c r="L73" i="4"/>
  <c r="K74" i="4"/>
  <c r="L74" i="4"/>
  <c r="K75" i="4"/>
  <c r="L75" i="4"/>
  <c r="K76" i="4"/>
  <c r="L76" i="4"/>
  <c r="K77" i="4"/>
  <c r="L77" i="4"/>
  <c r="K78" i="4"/>
  <c r="L78" i="4"/>
  <c r="K79" i="4"/>
  <c r="L79" i="4"/>
  <c r="K80" i="4"/>
  <c r="L80" i="4"/>
  <c r="K81" i="4"/>
  <c r="L81" i="4"/>
  <c r="K82" i="4"/>
  <c r="L82" i="4"/>
  <c r="K83" i="4"/>
  <c r="L83" i="4"/>
  <c r="K84" i="4"/>
  <c r="L84" i="4"/>
  <c r="K85" i="4"/>
  <c r="L85" i="4"/>
  <c r="K86" i="4"/>
  <c r="L86" i="4"/>
  <c r="K87" i="4"/>
  <c r="L87" i="4"/>
  <c r="K88" i="4"/>
  <c r="L88" i="4"/>
  <c r="K89" i="4"/>
  <c r="L89" i="4"/>
  <c r="K90" i="4"/>
  <c r="L90" i="4"/>
  <c r="K91" i="4"/>
  <c r="L91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K101" i="4"/>
  <c r="L101" i="4"/>
  <c r="K102" i="4"/>
  <c r="L102" i="4"/>
  <c r="K103" i="4"/>
  <c r="L103" i="4"/>
  <c r="K104" i="4"/>
  <c r="L104" i="4"/>
  <c r="K105" i="4"/>
  <c r="L105" i="4"/>
  <c r="K106" i="4"/>
  <c r="L106" i="4"/>
  <c r="K107" i="4"/>
  <c r="L107" i="4"/>
  <c r="K108" i="4"/>
  <c r="L108" i="4"/>
  <c r="K109" i="4"/>
  <c r="L109" i="4"/>
  <c r="K110" i="4"/>
  <c r="L110" i="4"/>
  <c r="K111" i="4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K119" i="4"/>
  <c r="L119" i="4"/>
  <c r="K120" i="4"/>
  <c r="L120" i="4"/>
  <c r="K121" i="4"/>
  <c r="L121" i="4"/>
  <c r="K122" i="4"/>
  <c r="L122" i="4"/>
  <c r="M122" i="2"/>
  <c r="L120" i="1"/>
  <c r="L121" i="1"/>
  <c r="L122" i="1"/>
  <c r="K120" i="1"/>
  <c r="K121" i="1"/>
  <c r="K122" i="1"/>
  <c r="L105" i="1"/>
  <c r="K105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<sst xmlns="http://schemas.openxmlformats.org/spreadsheetml/2006/main" count="1003" uniqueCount="201">
  <si>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</si>
  <si>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</si>
  <si>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</si>
  <si>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</si>
  <si>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</si>
  <si>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</si>
  <si>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</si>
  <si>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</si>
  <si>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</si>
  <si>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</si>
  <si>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</si>
  <si>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</si>
  <si>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</si>
  <si>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</si>
  <si>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</si>
  <si>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</si>
  <si>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</si>
  <si>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</si>
  <si>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</si>
  <si>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</si>
  <si>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</si>
  <si>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</si>
  <si>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</si>
  <si>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</si>
  <si>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</si>
  <si>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</si>
  <si>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</si>
  <si>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</si>
  <si>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</si>
  <si>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</si>
  <si>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</si>
  <si>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</si>
  <si>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</si>
  <si>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</si>
  <si>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</si>
  <si>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</si>
  <si>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</si>
  <si>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</si>
  <si>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</si>
  <si>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</si>
  <si>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</si>
  <si>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</si>
  <si>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</si>
  <si>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</si>
  <si>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</si>
  <si>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</si>
  <si>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</si>
  <si>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</si>
  <si>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</si>
  <si>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</si>
  <si>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</si>
  <si>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</si>
  <si>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</si>
  <si>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</si>
  <si>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</si>
  <si>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</si>
  <si>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</si>
  <si>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</si>
  <si>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</si>
  <si>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</si>
  <si>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</si>
  <si>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Urban</t>
  </si>
  <si>
    <t xml:space="preserve">Histogram </t>
  </si>
  <si>
    <t>Mozambique DHS 2022-23</t>
  </si>
  <si>
    <t>QH101_11 Fonte de água para beber: Dentro de casa</t>
  </si>
  <si>
    <t>QH101_12 Fonte de água para beber: Fora de casa mas dentro do quintal</t>
  </si>
  <si>
    <t>QH101_13 Fonte de água para beber: Na casa do vizinho</t>
  </si>
  <si>
    <t>QH101_14 Fonte de água para beber: Água de fontenário ou torneira pública</t>
  </si>
  <si>
    <t>QH101_21 Fonte de água para beber: Água do furo/poço protegido com bomba manual</t>
  </si>
  <si>
    <t>QH101_31 Fonte de água para beber: Protegido sem bomba manual</t>
  </si>
  <si>
    <t>QH101_32 Fonte de água para beber: Não protegido</t>
  </si>
  <si>
    <t>QH101_41 Fonte de água para beber: Água da nascente protegida</t>
  </si>
  <si>
    <t>QH101_42 Fonte de água para beber: Água da nascente não protegida</t>
  </si>
  <si>
    <t>QH101_51 Fonte de água para beber: Água da chuva</t>
  </si>
  <si>
    <t>QH101_61 Fonte de água para beber: Água de tanques ou tambores carregada por camiões ou carroças</t>
  </si>
  <si>
    <t>QH101_81 Fonte de água para beber: Água de superficie (rio/barragem/lago/riacho/canal/canal de irrigação)</t>
  </si>
  <si>
    <t>QH101_91 Fonte de água para beber: Água engarrafada/mineral</t>
  </si>
  <si>
    <t>QH101_96 Fonte de água para beber: Outra</t>
  </si>
  <si>
    <t>QH106A Agregado tem um tanque grande de armazenamento</t>
  </si>
  <si>
    <t>QH109_11 Tipo de sanitário: Retrete com auticlismo/dentro de casa</t>
  </si>
  <si>
    <t>QH109_12 Tipo de sanitário: Retrete com auticlismo/fora de casa</t>
  </si>
  <si>
    <t>QH109_13 Tipo de sanitário: Retrete sem autoclismo</t>
  </si>
  <si>
    <t>QH109_21 Tipo de sanitário: Latrina melhorada</t>
  </si>
  <si>
    <t>QH109_22 Tipo de sanitário: Latrina tradicional melhorada</t>
  </si>
  <si>
    <t>QH109_23 Tipo de sanitário: Latrina não melhorada</t>
  </si>
  <si>
    <t>QH109_61 Tipo de sanitário: Sem retrete/latrina</t>
  </si>
  <si>
    <t>QH109_96 Tipo de sanitário: Outro</t>
  </si>
  <si>
    <t>QH109_11_sh Tipo de sanitário: Retrete com auticlismo/dentro de casa - shared</t>
  </si>
  <si>
    <t>QH109_12_sh Tipo de sanitário: Retrete com auticlismo/fora de casa - shared</t>
  </si>
  <si>
    <t>QH109_13_sh Tipo de sanitário: Retrete sem autoclismo - shared</t>
  </si>
  <si>
    <t>QH109_21_sh Tipo de sanitário: Latrina melhorada - shared</t>
  </si>
  <si>
    <t>QH109_22_sh Tipo de sanitário: Latrina tradicional melhorada - shared</t>
  </si>
  <si>
    <t>QH109_23_sh Tipo de sanitário: Latrina não melhorada - shared</t>
  </si>
  <si>
    <t>QH109_96_sh Tipo de sanitário: Outro - shared</t>
  </si>
  <si>
    <t>QH117_1 Tipo de fogão: Fogão elétrico</t>
  </si>
  <si>
    <t>QH117_2 Tipo de fogão: Fogão solar</t>
  </si>
  <si>
    <t>QH117_4 Tipo de fogão: Fogão a gás natural</t>
  </si>
  <si>
    <t>QH117_5 Tipo de fogão: Fogão biogás</t>
  </si>
  <si>
    <t>QH117_6 Tipo de fogão: Fogão de combustível líquido</t>
  </si>
  <si>
    <t>QH117_7 Tipo de fogão: Fogão carvão vegetal</t>
  </si>
  <si>
    <t>QH117_8 Tipo de fogão: Fogão a combustível tradicional</t>
  </si>
  <si>
    <t>QH117_9 Tipo de fogão: Fogão a três pedras / fogo aberto</t>
  </si>
  <si>
    <t>QH117_95 Tipo de fogão: Os alimentos não são cozinhados em casa</t>
  </si>
  <si>
    <t>QH117_96 Tipo de fogão: Outro</t>
  </si>
  <si>
    <t>QH120_3 Tipo de combustível para cozinhar: Petroleo/querosene/parafina, Álcool / etanol, Gasolina/diesel</t>
  </si>
  <si>
    <t>QH120_4 Tipo de combustível para cozinhar: Carvão mineral</t>
  </si>
  <si>
    <t>QH120_5 Tipo de combustível para cozinhar: Carvão vegetal</t>
  </si>
  <si>
    <t>QH120_6 Tipo de combustível para cozinhar: Lenha</t>
  </si>
  <si>
    <t>QH120_7 Tipo de combustível para cozinhar: Palha/capim</t>
  </si>
  <si>
    <t>QH120_8 Tipo de combustível para cozinhar: Palhas agrícola, Fezes de animal, Biomassa processada (paus) ou lascas de madeira</t>
  </si>
  <si>
    <t>QH120_96 Tipo de combustível para cozinhar: Outro, Lixo / plástico, Serragem/serradura</t>
  </si>
  <si>
    <t>QH123_2 Fonte para aquecer na casa: Aquecedor de espaço de fabrico moderno/tradicional</t>
  </si>
  <si>
    <t>QH123_4 Fonte para aquecer na casa: Cozinha fabricada</t>
  </si>
  <si>
    <t>QH123_5 Fonte para aquecer na casa: Cozinha tradicional</t>
  </si>
  <si>
    <t>QH123_6 Fonte para aquecer na casa: Fogão a três pedras/fogo aberto</t>
  </si>
  <si>
    <t>QH123_95 Fonte para aquecer na casa: Não há lugar para se aquecer no agregado/não há necessidade</t>
  </si>
  <si>
    <t>QH123_96 Fonte para aquecer na casa: Outro</t>
  </si>
  <si>
    <t>QH125_1 Tipo de combustível para aquecimento: Electricidade</t>
  </si>
  <si>
    <t>QH125_7 Tipo de combustível para aquecimento: Gasolina/diesel, Gás natural canalizado, Petroleo / querosene / parafina</t>
  </si>
  <si>
    <t>QH125_9 Tipo de combustível para aquecimento: Carvão mineral</t>
  </si>
  <si>
    <t>QH125_10 Tipo de combustível para aquecimento: Carvão vegetal</t>
  </si>
  <si>
    <t>QH125_96 Tipo de combustível para aquecimento: Outro, Palha/capim, Lixo / plástico, Serragem/serradura</t>
  </si>
  <si>
    <t>QH126_1 Tipo de luz em casa: Electricidade</t>
  </si>
  <si>
    <t>QH126_2 Tipo de luz em casa: Lanterna solar</t>
  </si>
  <si>
    <t>QH126_3 Tipo de luz em casa: Lâmpada, lanterna, ou tocha recarregável</t>
  </si>
  <si>
    <t>QH126_4 Tipo de luz em casa: Lâmpada, lanterna, ou tocha com bateria</t>
  </si>
  <si>
    <t>QH126_5 Tipo de luz em casa: Luzes à base de biogas, gasolina</t>
  </si>
  <si>
    <t>QH126_7 Tipo de luz em casa: Petroleo/querosene/paraffina</t>
  </si>
  <si>
    <t>QH126_8 Tipo de luz em casa: Carvão vegetal</t>
  </si>
  <si>
    <t>QH126_9 Tipo de luz em casa: Lenha</t>
  </si>
  <si>
    <t>QH126_10 Tipo de luz em casa: Palha/capim, Palhas agrícola</t>
  </si>
  <si>
    <t>QH126_13 Tipo de luz em casa: Lâmpada à óleo</t>
  </si>
  <si>
    <t>QH126_14 Tipo de luz em casa: Vela</t>
  </si>
  <si>
    <t>QH126_95 Tipo de luz em casa: Não há iluminação no agregado</t>
  </si>
  <si>
    <t>QH126_96 Tipo de luz em casa: Outra</t>
  </si>
  <si>
    <t>QH132A Electricidade</t>
  </si>
  <si>
    <t>QH132B Rádio</t>
  </si>
  <si>
    <t>QH132C Televisor</t>
  </si>
  <si>
    <t>QH132D Telefone fixo</t>
  </si>
  <si>
    <t>QH132E Computador</t>
  </si>
  <si>
    <t>QH132F Geleira/congelador</t>
  </si>
  <si>
    <t>QH132G Internet</t>
  </si>
  <si>
    <t>QH132H Ferro de engomar</t>
  </si>
  <si>
    <t>QH133A Relógio</t>
  </si>
  <si>
    <t>QH133C Bicicleta</t>
  </si>
  <si>
    <t>QH133D Motorizada/motocicleta</t>
  </si>
  <si>
    <t>QH133E Carroça de tração animal</t>
  </si>
  <si>
    <t>QH133F Carro ou camião</t>
  </si>
  <si>
    <t>QH133G Barco a motor</t>
  </si>
  <si>
    <t>MOBPHONE Owns a mobile phone</t>
  </si>
  <si>
    <t>CHECKACC Posession of a bank account</t>
  </si>
  <si>
    <t>QH152_11 Material principal do piso: Adobe (terra batida)</t>
  </si>
  <si>
    <t>QH152_12 Material principal do piso: Sem nada/ terra não batida</t>
  </si>
  <si>
    <t>QH152_21 Material principal do piso: Madeira rudimentar</t>
  </si>
  <si>
    <t>QH152_22 Material principal do piso: Palma/bambu</t>
  </si>
  <si>
    <t>QH152_31 Material principal do piso: Madeira serrada/parquet</t>
  </si>
  <si>
    <t>QH152_32 Material principal do piso: Mármore/granito</t>
  </si>
  <si>
    <t>QH152_33 Material principal do piso: Cimento</t>
  </si>
  <si>
    <t>QH152_34 Material principal do piso: Mosaico/tijoleira</t>
  </si>
  <si>
    <t>QH152_96 Material principal do piso: Outro</t>
  </si>
  <si>
    <t>QH153_11 Material principal do tecto: Sem telhado/cobertura</t>
  </si>
  <si>
    <t>QH153_12 Material principal do tecto: Capim/colmo/palmeira</t>
  </si>
  <si>
    <t>QH153_22 Material principal do tecto: Capim/colmo/palmeira</t>
  </si>
  <si>
    <t>QH153_31 Material principal do tecto: Chapas de zinco</t>
  </si>
  <si>
    <t>QH153_32 Material principal do tecto: Chapas de lusalite</t>
  </si>
  <si>
    <t>QH153_33 Material principal do tecto: Laje de betão</t>
  </si>
  <si>
    <t>QH153_34 Material principal do tecto: Telha</t>
  </si>
  <si>
    <t>QH153_96 Material principal do tecto: Outro</t>
  </si>
  <si>
    <t>QH154_11 Material principal das paredes: Sem paredes</t>
  </si>
  <si>
    <t>QH154_12 Material principal das paredes: Caniço/paus/bambú/palmeira</t>
  </si>
  <si>
    <t>QH154_21 Material principal das paredes: Paus maticados/pau-a-pique</t>
  </si>
  <si>
    <t>QH154_22 Material principal das paredes: Adobe</t>
  </si>
  <si>
    <t>QH154_23 Material principal das paredes: Lata/cartão/papel/saco/casca</t>
  </si>
  <si>
    <t>QH154_24 Material principal das paredes: Madeira/zinco</t>
  </si>
  <si>
    <t>QH154_31 Material principal das paredes: Bloco de cimento</t>
  </si>
  <si>
    <t>QH154_32 Material principal das paredes: Bloco de tijolo</t>
  </si>
  <si>
    <t>QH154_33 Material principal das paredes: Bloco de adobe</t>
  </si>
  <si>
    <t>QH154_96 Material principal das paredes: Outro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</si>
  <si>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</si>
  <si>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</si>
  <si>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</si>
  <si>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QH129A_1 Vacas/touros: 1-4</t>
  </si>
  <si>
    <t>QH129A_2 Vacas/touros: 5-9</t>
  </si>
  <si>
    <t>QH129A_3 Vacas/touros: 10+</t>
  </si>
  <si>
    <t>QH129B_1 Outro gado: 1-4</t>
  </si>
  <si>
    <t>QH129B_2 Outro gado: 5-9</t>
  </si>
  <si>
    <t>QH129B_3 Outro gado: 10+</t>
  </si>
  <si>
    <t>QH129C_1 Cavalos/burros/mulas: 1-4</t>
  </si>
  <si>
    <t>QH129C_2 Cavalos/burros/mulas: 5+</t>
  </si>
  <si>
    <t>QH129D_1 Cabras: 1-4</t>
  </si>
  <si>
    <t>QH129D_2 Cabras: 5-9</t>
  </si>
  <si>
    <t>QH129D_3 Cabras: 10+</t>
  </si>
  <si>
    <t>QH129E_1 Ovelhas: 1-4</t>
  </si>
  <si>
    <t>QH129E_2 Ovelhas: 5-9</t>
  </si>
  <si>
    <t>QH129E_3 Ovelhas: 10+</t>
  </si>
  <si>
    <t>QH129F_1 Galinhas/outras aves: 1-9</t>
  </si>
  <si>
    <t>QH129F_2 Galinhas/outras aves: 10-29</t>
  </si>
  <si>
    <t>QH129F_3 Galinhas/outras aves: 30+</t>
  </si>
  <si>
    <t>QH129G_1 Porcos/outros suínos: 1-4</t>
  </si>
  <si>
    <t>QH129G_2 Porcos/outros suínos: 5-9</t>
  </si>
  <si>
    <t>QH129G_3 Porcos/outros suínos: 10+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</si>
</sst>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7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0" fontId="5" fillId="0" borderId="33" xfId="4" applyFont="1" applyBorder="1" applyAlignment="1">
      <alignment horizontal="left" vertical="top" wrapText="1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168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69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71" fontId="7" fillId="0" borderId="14" xfId="8" applyNumberFormat="1" applyFont="1" applyBorder="1" applyAlignment="1">
      <alignment horizontal="right" vertical="center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71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65" fontId="7" fillId="0" borderId="29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1A04B949-62C2-4DB4-A416-71918376036E}"/>
    <cellStyle name="Normal_Composite" xfId="4" xr:uid="{8F44DA5B-D511-41EC-9F38-8B9F667976D2}"/>
    <cellStyle name="Normal_Composite_1" xfId="8" xr:uid="{5BDE61F6-9C3D-4C1E-8B1C-12ADC3680676}"/>
    <cellStyle name="Normal_Rural" xfId="3" xr:uid="{EE000338-8BD4-4032-A8F7-324A5FFB29F0}"/>
    <cellStyle name="Normal_Rural_1" xfId="7" xr:uid="{8C91EC61-DAB2-4925-A1BD-F286135791A3}"/>
    <cellStyle name="Normal_Urban" xfId="2" xr:uid="{8457067D-AB85-457C-BD5A-9E373EDCBE95}"/>
    <cellStyle name="Normal_Urban_1" xfId="6" xr:uid="{E480F85E-DDCF-435F-AB3B-4F8FC99E6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50</xdr:row>
      <xdr:rowOff>0</xdr:rowOff>
    </xdr:from>
    <xdr:to>
      <xdr:col>4</xdr:col>
      <xdr:colOff>276225</xdr:colOff>
      <xdr:row>75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FC826B-03FA-C55E-F97D-B18BFBCAC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584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5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41</v>
      </c>
      <c r="B1" s="2" t="s">
        <v>63</v>
      </c>
    </row>
    <row r="4" spans="1:12" ht="15.75" thickBot="1" x14ac:dyDescent="0.25">
      <c r="H4" s="13" t="s">
        <v>6</v>
      </c>
      <c r="I4" s="13"/>
      <c r="J4" s="34"/>
    </row>
    <row r="5" spans="1:12" ht="16.5" thickTop="1" thickBot="1" x14ac:dyDescent="0.25">
      <c r="B5" s="13" t="s">
        <v>0</v>
      </c>
      <c r="C5" s="13"/>
      <c r="D5" s="13"/>
      <c r="E5" s="13"/>
      <c r="F5" s="13"/>
      <c r="G5" s="3"/>
      <c r="H5" s="35" t="s">
        <v>45</v>
      </c>
      <c r="I5" s="36" t="s">
        <v>4</v>
      </c>
      <c r="J5" s="34"/>
      <c r="K5" s="11" t="s">
        <v>8</v>
      </c>
      <c r="L5" s="11"/>
    </row>
    <row r="6" spans="1:12" ht="27" thickTop="1" thickBot="1" x14ac:dyDescent="0.25">
      <c r="B6" s="14" t="s">
        <v>45</v>
      </c>
      <c r="C6" s="15" t="s">
        <v>1</v>
      </c>
      <c r="D6" s="16" t="s">
        <v>179</v>
      </c>
      <c r="E6" s="16" t="s">
        <v>180</v>
      </c>
      <c r="F6" s="17" t="s">
        <v>2</v>
      </c>
      <c r="G6" s="7"/>
      <c r="H6" s="37"/>
      <c r="I6" s="38" t="s">
        <v>5</v>
      </c>
      <c r="J6" s="34"/>
      <c r="K6" s="1" t="s">
        <v>9</v>
      </c>
      <c r="L6" s="1" t="s">
        <v>10</v>
      </c>
    </row>
    <row r="7" spans="1:12" ht="15.75" thickTop="1" x14ac:dyDescent="0.2">
      <c r="B7" s="18" t="s">
        <v>64</v>
      </c>
      <c r="C7" s="19">
        <v>2.0210526315789474E-2</v>
      </c>
      <c r="D7" s="20">
        <v>0.14072473363862933</v>
      </c>
      <c r="E7" s="21">
        <v>14250</v>
      </c>
      <c r="F7" s="22">
        <v>0</v>
      </c>
      <c r="G7" s="7"/>
      <c r="H7" s="18" t="s">
        <v>64</v>
      </c>
      <c r="I7" s="39">
        <v>2.0640345030110075E-2</v>
      </c>
      <c r="J7" s="34"/>
      <c r="K7" s="9">
        <f>((1-C7)/D7)*I7</f>
        <v>0.14370745121212108</v>
      </c>
      <c r="L7" s="9">
        <f>((0-C7)/D7)*I7</f>
        <v>-2.9643135617455148E-3</v>
      </c>
    </row>
    <row r="8" spans="1:12" x14ac:dyDescent="0.2">
      <c r="B8" s="23" t="s">
        <v>65</v>
      </c>
      <c r="C8" s="24">
        <v>0.21557894736842112</v>
      </c>
      <c r="D8" s="25">
        <v>0.41123780546880812</v>
      </c>
      <c r="E8" s="26">
        <v>14250</v>
      </c>
      <c r="F8" s="27">
        <v>0</v>
      </c>
      <c r="G8" s="7"/>
      <c r="H8" s="23" t="s">
        <v>65</v>
      </c>
      <c r="I8" s="40">
        <v>5.0121851759477719E-2</v>
      </c>
      <c r="J8" s="34"/>
      <c r="K8" s="9">
        <f t="shared" ref="K8:K18" si="0">((1-C8)/D8)*I8</f>
        <v>9.5605596553052286E-2</v>
      </c>
      <c r="L8" s="9">
        <f t="shared" ref="L8:L71" si="1">((0-C8)/D8)*I8</f>
        <v>-2.6274860673732039E-2</v>
      </c>
    </row>
    <row r="9" spans="1:12" x14ac:dyDescent="0.2">
      <c r="B9" s="23" t="s">
        <v>66</v>
      </c>
      <c r="C9" s="24">
        <v>8.0982456140350878E-2</v>
      </c>
      <c r="D9" s="25">
        <v>0.27281774330513486</v>
      </c>
      <c r="E9" s="26">
        <v>14250</v>
      </c>
      <c r="F9" s="27">
        <v>0</v>
      </c>
      <c r="G9" s="7"/>
      <c r="H9" s="23" t="s">
        <v>66</v>
      </c>
      <c r="I9" s="40">
        <v>1.1672002388296557E-2</v>
      </c>
      <c r="J9" s="34"/>
      <c r="K9" s="9">
        <f t="shared" si="0"/>
        <v>3.931846527598766E-2</v>
      </c>
      <c r="L9" s="9">
        <f t="shared" si="1"/>
        <v>-3.4646845547105804E-3</v>
      </c>
    </row>
    <row r="10" spans="1:12" ht="24" x14ac:dyDescent="0.2">
      <c r="B10" s="23" t="s">
        <v>67</v>
      </c>
      <c r="C10" s="24">
        <v>0.10084210526315789</v>
      </c>
      <c r="D10" s="25">
        <v>0.30113010233386256</v>
      </c>
      <c r="E10" s="26">
        <v>14250</v>
      </c>
      <c r="F10" s="27">
        <v>0</v>
      </c>
      <c r="G10" s="7"/>
      <c r="H10" s="23" t="s">
        <v>67</v>
      </c>
      <c r="I10" s="40">
        <v>-7.333729506640854E-3</v>
      </c>
      <c r="J10" s="34"/>
      <c r="K10" s="9">
        <f t="shared" si="0"/>
        <v>-2.1898112253319963E-2</v>
      </c>
      <c r="L10" s="9">
        <f t="shared" si="1"/>
        <v>2.4559109738563007E-3</v>
      </c>
    </row>
    <row r="11" spans="1:12" ht="24" x14ac:dyDescent="0.2">
      <c r="B11" s="23" t="s">
        <v>68</v>
      </c>
      <c r="C11" s="24">
        <v>0.18063157894736842</v>
      </c>
      <c r="D11" s="25">
        <v>0.38472613453683574</v>
      </c>
      <c r="E11" s="26">
        <v>14250</v>
      </c>
      <c r="F11" s="27">
        <v>0</v>
      </c>
      <c r="G11" s="7"/>
      <c r="H11" s="23" t="s">
        <v>68</v>
      </c>
      <c r="I11" s="40">
        <v>-1.9355528134542551E-2</v>
      </c>
      <c r="J11" s="34"/>
      <c r="K11" s="9">
        <f t="shared" si="0"/>
        <v>-4.1222332206083755E-2</v>
      </c>
      <c r="L11" s="9">
        <f t="shared" si="1"/>
        <v>9.0875542222044886E-3</v>
      </c>
    </row>
    <row r="12" spans="1:12" x14ac:dyDescent="0.2">
      <c r="B12" s="23" t="s">
        <v>69</v>
      </c>
      <c r="C12" s="24">
        <v>5.5017543859649118E-2</v>
      </c>
      <c r="D12" s="25">
        <v>0.22802250425663784</v>
      </c>
      <c r="E12" s="26">
        <v>14250</v>
      </c>
      <c r="F12" s="27">
        <v>0</v>
      </c>
      <c r="G12" s="7"/>
      <c r="H12" s="23" t="s">
        <v>69</v>
      </c>
      <c r="I12" s="40">
        <v>-3.0912028832351967E-3</v>
      </c>
      <c r="J12" s="34"/>
      <c r="K12" s="9">
        <f t="shared" si="0"/>
        <v>-1.281072016356778E-2</v>
      </c>
      <c r="L12" s="9">
        <f t="shared" si="1"/>
        <v>7.4584914660902563E-4</v>
      </c>
    </row>
    <row r="13" spans="1:12" x14ac:dyDescent="0.2">
      <c r="B13" s="23" t="s">
        <v>70</v>
      </c>
      <c r="C13" s="24">
        <v>0.22617543859649122</v>
      </c>
      <c r="D13" s="25">
        <v>0.41836872797460534</v>
      </c>
      <c r="E13" s="26">
        <v>14250</v>
      </c>
      <c r="F13" s="27">
        <v>0</v>
      </c>
      <c r="G13" s="7"/>
      <c r="H13" s="23" t="s">
        <v>70</v>
      </c>
      <c r="I13" s="40">
        <v>-3.1295874700234268E-2</v>
      </c>
      <c r="J13" s="34"/>
      <c r="K13" s="9">
        <f t="shared" si="0"/>
        <v>-5.7885580097941577E-2</v>
      </c>
      <c r="L13" s="9">
        <f t="shared" si="1"/>
        <v>1.6918946645113422E-2</v>
      </c>
    </row>
    <row r="14" spans="1:12" x14ac:dyDescent="0.2">
      <c r="B14" s="23" t="s">
        <v>71</v>
      </c>
      <c r="C14" s="24">
        <v>2.175438596491228E-3</v>
      </c>
      <c r="D14" s="25">
        <v>4.659247154149148E-2</v>
      </c>
      <c r="E14" s="26">
        <v>14250</v>
      </c>
      <c r="F14" s="27">
        <v>0</v>
      </c>
      <c r="G14" s="7"/>
      <c r="H14" s="23" t="s">
        <v>71</v>
      </c>
      <c r="I14" s="40">
        <v>-1.8025984727086208E-3</v>
      </c>
      <c r="J14" s="34"/>
      <c r="K14" s="9">
        <f t="shared" si="0"/>
        <v>-3.8604456276060788E-2</v>
      </c>
      <c r="L14" s="9">
        <f t="shared" si="1"/>
        <v>8.4164719358455889E-5</v>
      </c>
    </row>
    <row r="15" spans="1:12" x14ac:dyDescent="0.2">
      <c r="B15" s="23" t="s">
        <v>72</v>
      </c>
      <c r="C15" s="24">
        <v>2.0280701754385965E-2</v>
      </c>
      <c r="D15" s="25">
        <v>0.1409637873075669</v>
      </c>
      <c r="E15" s="26">
        <v>14250</v>
      </c>
      <c r="F15" s="27">
        <v>0</v>
      </c>
      <c r="G15" s="7"/>
      <c r="H15" s="23" t="s">
        <v>72</v>
      </c>
      <c r="I15" s="40">
        <v>-8.72452388705444E-3</v>
      </c>
      <c r="J15" s="34"/>
      <c r="K15" s="9">
        <f t="shared" si="0"/>
        <v>-6.063673928895099E-2</v>
      </c>
      <c r="L15" s="9">
        <f t="shared" si="1"/>
        <v>1.2552122093336319E-3</v>
      </c>
    </row>
    <row r="16" spans="1:12" x14ac:dyDescent="0.2">
      <c r="B16" s="23" t="s">
        <v>73</v>
      </c>
      <c r="C16" s="24">
        <v>1.3894736842105265E-2</v>
      </c>
      <c r="D16" s="25">
        <v>0.11705825352616392</v>
      </c>
      <c r="E16" s="26">
        <v>14250</v>
      </c>
      <c r="F16" s="27">
        <v>0</v>
      </c>
      <c r="G16" s="7"/>
      <c r="H16" s="23" t="s">
        <v>73</v>
      </c>
      <c r="I16" s="40">
        <v>-4.677336002539278E-4</v>
      </c>
      <c r="J16" s="34"/>
      <c r="K16" s="9">
        <f t="shared" si="0"/>
        <v>-3.9402139624703826E-3</v>
      </c>
      <c r="L16" s="9">
        <f t="shared" si="1"/>
        <v>5.5519667276482775E-5</v>
      </c>
    </row>
    <row r="17" spans="2:12" ht="24" x14ac:dyDescent="0.2">
      <c r="B17" s="23" t="s">
        <v>74</v>
      </c>
      <c r="C17" s="24">
        <v>5.8947368421052634E-3</v>
      </c>
      <c r="D17" s="25">
        <v>7.6553250589508778E-2</v>
      </c>
      <c r="E17" s="26">
        <v>14250</v>
      </c>
      <c r="F17" s="27">
        <v>0</v>
      </c>
      <c r="G17" s="7"/>
      <c r="H17" s="23" t="s">
        <v>74</v>
      </c>
      <c r="I17" s="40">
        <v>2.156108913499617E-3</v>
      </c>
      <c r="J17" s="34"/>
      <c r="K17" s="9">
        <f t="shared" si="0"/>
        <v>2.7998800865359476E-2</v>
      </c>
      <c r="L17" s="9">
        <f t="shared" si="1"/>
        <v>-1.6602423215376225E-4</v>
      </c>
    </row>
    <row r="18" spans="2:12" ht="24" x14ac:dyDescent="0.2">
      <c r="B18" s="23" t="s">
        <v>75</v>
      </c>
      <c r="C18" s="24">
        <v>6.3438596491228072E-2</v>
      </c>
      <c r="D18" s="25">
        <v>0.24375871404416241</v>
      </c>
      <c r="E18" s="26">
        <v>14250</v>
      </c>
      <c r="F18" s="27">
        <v>0</v>
      </c>
      <c r="G18" s="7"/>
      <c r="H18" s="23" t="s">
        <v>75</v>
      </c>
      <c r="I18" s="40">
        <v>-1.7562498141591887E-2</v>
      </c>
      <c r="J18" s="34"/>
      <c r="K18" s="9">
        <f t="shared" si="0"/>
        <v>-6.7478030367478486E-2</v>
      </c>
      <c r="L18" s="9">
        <f t="shared" si="1"/>
        <v>4.5706683240072351E-3</v>
      </c>
    </row>
    <row r="19" spans="2:12" x14ac:dyDescent="0.2">
      <c r="B19" s="23" t="s">
        <v>76</v>
      </c>
      <c r="C19" s="24">
        <v>1.3473684210526311E-2</v>
      </c>
      <c r="D19" s="25">
        <v>0.11529560655906571</v>
      </c>
      <c r="E19" s="26">
        <v>14250</v>
      </c>
      <c r="F19" s="27">
        <v>0</v>
      </c>
      <c r="G19" s="7"/>
      <c r="H19" s="23" t="s">
        <v>76</v>
      </c>
      <c r="I19" s="40">
        <v>1.8205124058312452E-2</v>
      </c>
      <c r="J19" s="34"/>
      <c r="K19" s="9">
        <f>((1-C19)/D19)*I19</f>
        <v>0.15577205846552797</v>
      </c>
      <c r="L19" s="9">
        <f t="shared" si="1"/>
        <v>-2.1274886346124172E-3</v>
      </c>
    </row>
    <row r="20" spans="2:12" x14ac:dyDescent="0.2">
      <c r="B20" s="23" t="s">
        <v>77</v>
      </c>
      <c r="C20" s="24">
        <v>1.4035087719298245E-3</v>
      </c>
      <c r="D20" s="25">
        <v>3.743844675689538E-2</v>
      </c>
      <c r="E20" s="26">
        <v>14250</v>
      </c>
      <c r="F20" s="27">
        <v>0</v>
      </c>
      <c r="G20" s="7"/>
      <c r="H20" s="23" t="s">
        <v>77</v>
      </c>
      <c r="I20" s="40">
        <v>3.6778272523996553E-3</v>
      </c>
      <c r="J20" s="34"/>
      <c r="K20" s="9">
        <f t="shared" ref="K20:K83" si="2">((1-C20)/D20)*I20</f>
        <v>9.8098764979154512E-2</v>
      </c>
      <c r="L20" s="9">
        <f t="shared" si="1"/>
        <v>-1.3787598732136968E-4</v>
      </c>
    </row>
    <row r="21" spans="2:12" x14ac:dyDescent="0.2">
      <c r="B21" s="23" t="s">
        <v>78</v>
      </c>
      <c r="C21" s="24">
        <v>0.13992982456140352</v>
      </c>
      <c r="D21" s="25">
        <v>0.34692638257862496</v>
      </c>
      <c r="E21" s="26">
        <v>14250</v>
      </c>
      <c r="F21" s="27">
        <v>0</v>
      </c>
      <c r="G21" s="7"/>
      <c r="H21" s="23" t="s">
        <v>78</v>
      </c>
      <c r="I21" s="40">
        <v>2.3389022196893591E-2</v>
      </c>
      <c r="J21" s="34"/>
      <c r="K21" s="9">
        <f t="shared" si="2"/>
        <v>5.7984060695241306E-2</v>
      </c>
      <c r="L21" s="9">
        <f t="shared" si="1"/>
        <v>-9.4337644440528057E-3</v>
      </c>
    </row>
    <row r="22" spans="2:12" x14ac:dyDescent="0.2">
      <c r="B22" s="23" t="s">
        <v>79</v>
      </c>
      <c r="C22" s="24">
        <v>4.1192982456140351E-2</v>
      </c>
      <c r="D22" s="25">
        <v>0.19874328291696797</v>
      </c>
      <c r="E22" s="26">
        <v>14250</v>
      </c>
      <c r="F22" s="27">
        <v>0</v>
      </c>
      <c r="G22" s="7"/>
      <c r="H22" s="23" t="s">
        <v>79</v>
      </c>
      <c r="I22" s="40">
        <v>3.1704791877411272E-2</v>
      </c>
      <c r="J22" s="34"/>
      <c r="K22" s="9">
        <f t="shared" si="2"/>
        <v>0.15295499045635494</v>
      </c>
      <c r="L22" s="9">
        <f t="shared" si="1"/>
        <v>-6.5713664201039563E-3</v>
      </c>
    </row>
    <row r="23" spans="2:12" x14ac:dyDescent="0.2">
      <c r="B23" s="23" t="s">
        <v>80</v>
      </c>
      <c r="C23" s="24">
        <v>2.0421052631578951E-2</v>
      </c>
      <c r="D23" s="25">
        <v>0.14144057809314148</v>
      </c>
      <c r="E23" s="26">
        <v>14250</v>
      </c>
      <c r="F23" s="27">
        <v>0</v>
      </c>
      <c r="G23" s="7"/>
      <c r="H23" s="23" t="s">
        <v>80</v>
      </c>
      <c r="I23" s="40">
        <v>1.8924602967252655E-2</v>
      </c>
      <c r="J23" s="34"/>
      <c r="K23" s="9">
        <f t="shared" si="2"/>
        <v>0.13106664935870746</v>
      </c>
      <c r="L23" s="9">
        <f t="shared" si="1"/>
        <v>-2.7323157076713143E-3</v>
      </c>
    </row>
    <row r="24" spans="2:12" x14ac:dyDescent="0.2">
      <c r="B24" s="23" t="s">
        <v>81</v>
      </c>
      <c r="C24" s="24">
        <v>8.5754385964912277E-2</v>
      </c>
      <c r="D24" s="25">
        <v>0.28001084520654151</v>
      </c>
      <c r="E24" s="26">
        <v>14250</v>
      </c>
      <c r="F24" s="27">
        <v>0</v>
      </c>
      <c r="G24" s="7"/>
      <c r="H24" s="23" t="s">
        <v>81</v>
      </c>
      <c r="I24" s="40">
        <v>3.3848238932412532E-2</v>
      </c>
      <c r="J24" s="34"/>
      <c r="K24" s="9">
        <f t="shared" si="2"/>
        <v>0.11051573364575851</v>
      </c>
      <c r="L24" s="9">
        <f t="shared" si="1"/>
        <v>-1.0366151866373725E-2</v>
      </c>
    </row>
    <row r="25" spans="2:12" x14ac:dyDescent="0.2">
      <c r="B25" s="23" t="s">
        <v>82</v>
      </c>
      <c r="C25" s="24">
        <v>8.428070175438597E-2</v>
      </c>
      <c r="D25" s="25">
        <v>0.27781807250201168</v>
      </c>
      <c r="E25" s="26">
        <v>14250</v>
      </c>
      <c r="F25" s="27">
        <v>0</v>
      </c>
      <c r="G25" s="7"/>
      <c r="H25" s="23" t="s">
        <v>82</v>
      </c>
      <c r="I25" s="40">
        <v>2.0854597174441838E-2</v>
      </c>
      <c r="J25" s="34"/>
      <c r="K25" s="9">
        <f t="shared" si="2"/>
        <v>6.8739074163854344E-2</v>
      </c>
      <c r="L25" s="9">
        <f t="shared" si="1"/>
        <v>-6.3265865637818289E-3</v>
      </c>
    </row>
    <row r="26" spans="2:12" x14ac:dyDescent="0.2">
      <c r="B26" s="23" t="s">
        <v>83</v>
      </c>
      <c r="C26" s="24">
        <v>9.4035087719298235E-2</v>
      </c>
      <c r="D26" s="25">
        <v>0.29188776753546541</v>
      </c>
      <c r="E26" s="26">
        <v>14250</v>
      </c>
      <c r="F26" s="27">
        <v>0</v>
      </c>
      <c r="G26" s="7"/>
      <c r="H26" s="23" t="s">
        <v>83</v>
      </c>
      <c r="I26" s="40">
        <v>-9.7466086327279344E-4</v>
      </c>
      <c r="J26" s="34"/>
      <c r="K26" s="9">
        <f t="shared" si="2"/>
        <v>-3.0251646067733229E-3</v>
      </c>
      <c r="L26" s="9">
        <f t="shared" si="1"/>
        <v>3.1399849520342775E-4</v>
      </c>
    </row>
    <row r="27" spans="2:12" x14ac:dyDescent="0.2">
      <c r="B27" s="23" t="s">
        <v>84</v>
      </c>
      <c r="C27" s="24">
        <v>0.31873684210526321</v>
      </c>
      <c r="D27" s="25">
        <v>0.46600311888610091</v>
      </c>
      <c r="E27" s="26">
        <v>14250</v>
      </c>
      <c r="F27" s="27">
        <v>0</v>
      </c>
      <c r="G27" s="7"/>
      <c r="H27" s="23" t="s">
        <v>84</v>
      </c>
      <c r="I27" s="40">
        <v>-2.471755218604494E-2</v>
      </c>
      <c r="J27" s="34"/>
      <c r="K27" s="9">
        <f t="shared" si="2"/>
        <v>-3.6135289604807788E-2</v>
      </c>
      <c r="L27" s="9">
        <f t="shared" si="1"/>
        <v>1.6906312874437269E-2</v>
      </c>
    </row>
    <row r="28" spans="2:12" x14ac:dyDescent="0.2">
      <c r="B28" s="23" t="s">
        <v>85</v>
      </c>
      <c r="C28" s="24">
        <v>0.23059649122807019</v>
      </c>
      <c r="D28" s="25">
        <v>0.42122939235557033</v>
      </c>
      <c r="E28" s="26">
        <v>14250</v>
      </c>
      <c r="F28" s="27">
        <v>0</v>
      </c>
      <c r="G28" s="7"/>
      <c r="H28" s="23" t="s">
        <v>85</v>
      </c>
      <c r="I28" s="40">
        <v>-3.4476979195103181E-2</v>
      </c>
      <c r="J28" s="34"/>
      <c r="K28" s="9">
        <f t="shared" si="2"/>
        <v>-6.2974496191323115E-2</v>
      </c>
      <c r="L28" s="9">
        <f t="shared" si="1"/>
        <v>1.8873968851211943E-2</v>
      </c>
    </row>
    <row r="29" spans="2:12" x14ac:dyDescent="0.2">
      <c r="B29" s="23" t="s">
        <v>86</v>
      </c>
      <c r="C29" s="24">
        <v>7.7192982456140351E-4</v>
      </c>
      <c r="D29" s="25">
        <v>2.7773874079864893E-2</v>
      </c>
      <c r="E29" s="26">
        <v>14250</v>
      </c>
      <c r="F29" s="27">
        <v>0</v>
      </c>
      <c r="G29" s="7"/>
      <c r="H29" s="23" t="s">
        <v>86</v>
      </c>
      <c r="I29" s="40">
        <v>-4.0540156301552835E-4</v>
      </c>
      <c r="J29" s="34"/>
      <c r="K29" s="9">
        <f t="shared" si="2"/>
        <v>-1.4585240081857657E-2</v>
      </c>
      <c r="L29" s="9">
        <f t="shared" si="1"/>
        <v>1.1267479521064275E-5</v>
      </c>
    </row>
    <row r="30" spans="2:12" ht="24" x14ac:dyDescent="0.2">
      <c r="B30" s="23" t="s">
        <v>87</v>
      </c>
      <c r="C30" s="24">
        <v>7.0175438596491223E-4</v>
      </c>
      <c r="D30" s="25">
        <v>2.64822797652252E-2</v>
      </c>
      <c r="E30" s="26">
        <v>14250</v>
      </c>
      <c r="F30" s="27">
        <v>0</v>
      </c>
      <c r="G30" s="7"/>
      <c r="H30" s="23" t="s">
        <v>87</v>
      </c>
      <c r="I30" s="40">
        <v>3.64014761061682E-3</v>
      </c>
      <c r="J30" s="34"/>
      <c r="K30" s="9">
        <f t="shared" si="2"/>
        <v>0.13735951562003207</v>
      </c>
      <c r="L30" s="9">
        <f t="shared" si="1"/>
        <v>-9.6460334002831491E-5</v>
      </c>
    </row>
    <row r="31" spans="2:12" ht="24" x14ac:dyDescent="0.2">
      <c r="B31" s="23" t="s">
        <v>88</v>
      </c>
      <c r="C31" s="24">
        <v>3.2982456140350867E-3</v>
      </c>
      <c r="D31" s="25">
        <v>5.7337578415286458E-2</v>
      </c>
      <c r="E31" s="26">
        <v>14250</v>
      </c>
      <c r="F31" s="27">
        <v>0</v>
      </c>
      <c r="G31" s="7"/>
      <c r="H31" s="23" t="s">
        <v>88</v>
      </c>
      <c r="I31" s="40">
        <v>6.9161808112181309E-3</v>
      </c>
      <c r="J31" s="34"/>
      <c r="K31" s="9">
        <f t="shared" si="2"/>
        <v>0.12022428813201942</v>
      </c>
      <c r="L31" s="9">
        <f t="shared" si="1"/>
        <v>-3.9784140971660294E-4</v>
      </c>
    </row>
    <row r="32" spans="2:12" x14ac:dyDescent="0.2">
      <c r="B32" s="23" t="s">
        <v>89</v>
      </c>
      <c r="C32" s="24">
        <v>1.7473684210526315E-2</v>
      </c>
      <c r="D32" s="25">
        <v>0.13103266559145738</v>
      </c>
      <c r="E32" s="26">
        <v>14250</v>
      </c>
      <c r="F32" s="27">
        <v>0</v>
      </c>
      <c r="G32" s="7"/>
      <c r="H32" s="23" t="s">
        <v>89</v>
      </c>
      <c r="I32" s="40">
        <v>1.3623741220769774E-2</v>
      </c>
      <c r="J32" s="34"/>
      <c r="K32" s="9">
        <f t="shared" si="2"/>
        <v>0.10215532293792234</v>
      </c>
      <c r="L32" s="9">
        <f t="shared" si="1"/>
        <v>-1.8167756168518436E-3</v>
      </c>
    </row>
    <row r="33" spans="2:12" x14ac:dyDescent="0.2">
      <c r="B33" s="23" t="s">
        <v>90</v>
      </c>
      <c r="C33" s="24">
        <v>2.4701754385964912E-2</v>
      </c>
      <c r="D33" s="25">
        <v>0.15522006465628171</v>
      </c>
      <c r="E33" s="26">
        <v>14250</v>
      </c>
      <c r="F33" s="27">
        <v>0</v>
      </c>
      <c r="G33" s="7"/>
      <c r="H33" s="23" t="s">
        <v>90</v>
      </c>
      <c r="I33" s="40">
        <v>1.1262083711330209E-2</v>
      </c>
      <c r="J33" s="34"/>
      <c r="K33" s="9">
        <f t="shared" si="2"/>
        <v>7.0763341775056013E-2</v>
      </c>
      <c r="L33" s="9">
        <f t="shared" si="1"/>
        <v>-1.7922504176730257E-3</v>
      </c>
    </row>
    <row r="34" spans="2:12" x14ac:dyDescent="0.2">
      <c r="B34" s="23" t="s">
        <v>91</v>
      </c>
      <c r="C34" s="24">
        <v>2.4771929824561407E-2</v>
      </c>
      <c r="D34" s="25">
        <v>0.15543479904542756</v>
      </c>
      <c r="E34" s="26">
        <v>14250</v>
      </c>
      <c r="F34" s="27">
        <v>0</v>
      </c>
      <c r="G34" s="7"/>
      <c r="H34" s="23" t="s">
        <v>91</v>
      </c>
      <c r="I34" s="40">
        <v>-6.6710252278942442E-4</v>
      </c>
      <c r="J34" s="34"/>
      <c r="K34" s="9">
        <f t="shared" si="2"/>
        <v>-4.1855305884170666E-3</v>
      </c>
      <c r="L34" s="9">
        <f t="shared" si="1"/>
        <v>1.0631735609924622E-4</v>
      </c>
    </row>
    <row r="35" spans="2:12" x14ac:dyDescent="0.2">
      <c r="B35" s="23" t="s">
        <v>92</v>
      </c>
      <c r="C35" s="24">
        <v>5.2842105263157892E-2</v>
      </c>
      <c r="D35" s="25">
        <v>0.22372601477896198</v>
      </c>
      <c r="E35" s="26">
        <v>14250</v>
      </c>
      <c r="F35" s="27">
        <v>0</v>
      </c>
      <c r="G35" s="7"/>
      <c r="H35" s="23" t="s">
        <v>92</v>
      </c>
      <c r="I35" s="40">
        <v>-8.1673765132277802E-3</v>
      </c>
      <c r="J35" s="34"/>
      <c r="K35" s="9">
        <f t="shared" si="2"/>
        <v>-3.4577092661462756E-2</v>
      </c>
      <c r="L35" s="9">
        <f t="shared" si="1"/>
        <v>1.929062071132952E-3</v>
      </c>
    </row>
    <row r="36" spans="2:12" x14ac:dyDescent="0.2">
      <c r="B36" s="23" t="s">
        <v>93</v>
      </c>
      <c r="C36" s="24">
        <v>4.2105263157894728E-4</v>
      </c>
      <c r="D36" s="25">
        <v>2.0515966549135262E-2</v>
      </c>
      <c r="E36" s="26">
        <v>14250</v>
      </c>
      <c r="F36" s="27">
        <v>0</v>
      </c>
      <c r="G36" s="7"/>
      <c r="H36" s="23" t="s">
        <v>93</v>
      </c>
      <c r="I36" s="40">
        <v>-3.8126583348126907E-4</v>
      </c>
      <c r="J36" s="34"/>
      <c r="K36" s="9">
        <f t="shared" si="2"/>
        <v>-1.8576034406471285E-2</v>
      </c>
      <c r="L36" s="9">
        <f t="shared" si="1"/>
        <v>7.8247828165422421E-6</v>
      </c>
    </row>
    <row r="37" spans="2:12" x14ac:dyDescent="0.2">
      <c r="B37" s="23" t="s">
        <v>94</v>
      </c>
      <c r="C37" s="24">
        <v>1.494736842105264E-2</v>
      </c>
      <c r="D37" s="25">
        <v>0.12134652005773547</v>
      </c>
      <c r="E37" s="26">
        <v>14250</v>
      </c>
      <c r="F37" s="27">
        <v>0</v>
      </c>
      <c r="G37" s="7"/>
      <c r="H37" s="23" t="s">
        <v>94</v>
      </c>
      <c r="I37" s="40">
        <v>1.4094890914580516E-2</v>
      </c>
      <c r="J37" s="34"/>
      <c r="K37" s="9">
        <f t="shared" si="2"/>
        <v>0.11441786200889623</v>
      </c>
      <c r="L37" s="9">
        <f t="shared" si="1"/>
        <v>-1.7361975214002215E-3</v>
      </c>
    </row>
    <row r="38" spans="2:12" x14ac:dyDescent="0.2">
      <c r="B38" s="23" t="s">
        <v>95</v>
      </c>
      <c r="C38" s="24">
        <v>4.2105263157894739E-4</v>
      </c>
      <c r="D38" s="25">
        <v>2.0515966549134207E-2</v>
      </c>
      <c r="E38" s="26">
        <v>14250</v>
      </c>
      <c r="F38" s="27">
        <v>0</v>
      </c>
      <c r="G38" s="7"/>
      <c r="H38" s="23" t="s">
        <v>95</v>
      </c>
      <c r="I38" s="40">
        <v>-1.0633711713067635E-3</v>
      </c>
      <c r="J38" s="34"/>
      <c r="K38" s="9">
        <f t="shared" si="2"/>
        <v>-5.1809571512564004E-2</v>
      </c>
      <c r="L38" s="9">
        <f t="shared" si="1"/>
        <v>2.1823745371762427E-5</v>
      </c>
    </row>
    <row r="39" spans="2:12" x14ac:dyDescent="0.2">
      <c r="B39" s="23" t="s">
        <v>96</v>
      </c>
      <c r="C39" s="24">
        <v>7.0175438596491224E-2</v>
      </c>
      <c r="D39" s="25">
        <v>0.2554514156202769</v>
      </c>
      <c r="E39" s="26">
        <v>14250</v>
      </c>
      <c r="F39" s="27">
        <v>0</v>
      </c>
      <c r="G39" s="7"/>
      <c r="H39" s="23" t="s">
        <v>96</v>
      </c>
      <c r="I39" s="40">
        <v>3.8435878001932135E-2</v>
      </c>
      <c r="J39" s="34"/>
      <c r="K39" s="9">
        <f t="shared" si="2"/>
        <v>0.1399037986089301</v>
      </c>
      <c r="L39" s="9">
        <f t="shared" si="1"/>
        <v>-1.0558777253504157E-2</v>
      </c>
    </row>
    <row r="40" spans="2:12" x14ac:dyDescent="0.2">
      <c r="B40" s="23" t="s">
        <v>97</v>
      </c>
      <c r="C40" s="24">
        <v>5.6140350877192978E-3</v>
      </c>
      <c r="D40" s="25">
        <v>7.4718869643984956E-2</v>
      </c>
      <c r="E40" s="26">
        <v>14250</v>
      </c>
      <c r="F40" s="27">
        <v>0</v>
      </c>
      <c r="G40" s="7"/>
      <c r="H40" s="23" t="s">
        <v>97</v>
      </c>
      <c r="I40" s="40">
        <v>9.2519745775816783E-3</v>
      </c>
      <c r="J40" s="34"/>
      <c r="K40" s="9">
        <f t="shared" si="2"/>
        <v>0.12312865159106529</v>
      </c>
      <c r="L40" s="9">
        <f t="shared" si="1"/>
        <v>-6.951511734146241E-4</v>
      </c>
    </row>
    <row r="41" spans="2:12" x14ac:dyDescent="0.2">
      <c r="B41" s="23" t="s">
        <v>98</v>
      </c>
      <c r="C41" s="24">
        <v>3.5087719298245611E-4</v>
      </c>
      <c r="D41" s="25">
        <v>1.8729086849780675E-2</v>
      </c>
      <c r="E41" s="26">
        <v>14250</v>
      </c>
      <c r="F41" s="27">
        <v>0</v>
      </c>
      <c r="G41" s="7"/>
      <c r="H41" s="23" t="s">
        <v>98</v>
      </c>
      <c r="I41" s="40">
        <v>6.7712431607515615E-4</v>
      </c>
      <c r="J41" s="34"/>
      <c r="K41" s="9">
        <f t="shared" si="2"/>
        <v>3.614093596900364E-2</v>
      </c>
      <c r="L41" s="9">
        <f t="shared" si="1"/>
        <v>-1.2685481210601487E-5</v>
      </c>
    </row>
    <row r="42" spans="2:12" x14ac:dyDescent="0.2">
      <c r="B42" s="23" t="s">
        <v>99</v>
      </c>
      <c r="C42" s="24">
        <v>0.24568421052631581</v>
      </c>
      <c r="D42" s="25">
        <v>0.43050724185954775</v>
      </c>
      <c r="E42" s="26">
        <v>14250</v>
      </c>
      <c r="F42" s="27">
        <v>0</v>
      </c>
      <c r="G42" s="7"/>
      <c r="H42" s="23" t="s">
        <v>99</v>
      </c>
      <c r="I42" s="40">
        <v>4.4129196309663818E-2</v>
      </c>
      <c r="J42" s="34"/>
      <c r="K42" s="9">
        <f t="shared" si="2"/>
        <v>7.7321230205979197E-2</v>
      </c>
      <c r="L42" s="9">
        <f t="shared" si="1"/>
        <v>-2.5183889380512903E-2</v>
      </c>
    </row>
    <row r="43" spans="2:12" x14ac:dyDescent="0.2">
      <c r="B43" s="23" t="s">
        <v>100</v>
      </c>
      <c r="C43" s="24">
        <v>5.4035087719298252E-3</v>
      </c>
      <c r="D43" s="25">
        <v>7.3312263885194989E-2</v>
      </c>
      <c r="E43" s="26">
        <v>14250</v>
      </c>
      <c r="F43" s="27">
        <v>0</v>
      </c>
      <c r="G43" s="7"/>
      <c r="H43" s="23" t="s">
        <v>100</v>
      </c>
      <c r="I43" s="40">
        <v>-1.0388283760464604E-3</v>
      </c>
      <c r="J43" s="34"/>
      <c r="K43" s="9">
        <f t="shared" si="2"/>
        <v>-1.4093345411102709E-2</v>
      </c>
      <c r="L43" s="9">
        <f t="shared" si="1"/>
        <v>7.6567247347414713E-5</v>
      </c>
    </row>
    <row r="44" spans="2:12" x14ac:dyDescent="0.2">
      <c r="B44" s="23" t="s">
        <v>101</v>
      </c>
      <c r="C44" s="24">
        <v>0.64519298245614032</v>
      </c>
      <c r="D44" s="25">
        <v>0.47847159107305315</v>
      </c>
      <c r="E44" s="26">
        <v>14250</v>
      </c>
      <c r="F44" s="27">
        <v>0</v>
      </c>
      <c r="G44" s="7"/>
      <c r="H44" s="23" t="s">
        <v>101</v>
      </c>
      <c r="I44" s="40">
        <v>-6.4494874112774686E-2</v>
      </c>
      <c r="J44" s="34"/>
      <c r="K44" s="9">
        <f t="shared" si="2"/>
        <v>-4.782568987951983E-2</v>
      </c>
      <c r="L44" s="9">
        <f t="shared" si="1"/>
        <v>8.6967838756389498E-2</v>
      </c>
    </row>
    <row r="45" spans="2:12" x14ac:dyDescent="0.2">
      <c r="B45" s="23" t="s">
        <v>102</v>
      </c>
      <c r="C45" s="24">
        <v>9.0526315789473677E-3</v>
      </c>
      <c r="D45" s="25">
        <v>9.4717004841408201E-2</v>
      </c>
      <c r="E45" s="26">
        <v>14250</v>
      </c>
      <c r="F45" s="27">
        <v>0</v>
      </c>
      <c r="G45" s="7"/>
      <c r="H45" s="23" t="s">
        <v>102</v>
      </c>
      <c r="I45" s="40">
        <v>-2.9548896197111531E-3</v>
      </c>
      <c r="J45" s="34"/>
      <c r="K45" s="9">
        <f t="shared" si="2"/>
        <v>-3.0914618737472296E-2</v>
      </c>
      <c r="L45" s="9">
        <f t="shared" si="1"/>
        <v>2.8241525509056906E-4</v>
      </c>
    </row>
    <row r="46" spans="2:12" x14ac:dyDescent="0.2">
      <c r="B46" s="23" t="s">
        <v>103</v>
      </c>
      <c r="C46" s="24">
        <v>3.1578947368421056E-3</v>
      </c>
      <c r="D46" s="25">
        <v>5.6108318100025964E-2</v>
      </c>
      <c r="E46" s="26">
        <v>14250</v>
      </c>
      <c r="F46" s="27">
        <v>0</v>
      </c>
      <c r="G46" s="7"/>
      <c r="H46" s="23" t="s">
        <v>103</v>
      </c>
      <c r="I46" s="40">
        <v>1.0756469387492956E-4</v>
      </c>
      <c r="J46" s="34"/>
      <c r="K46" s="9">
        <f t="shared" si="2"/>
        <v>1.9110360018833336E-3</v>
      </c>
      <c r="L46" s="9">
        <f t="shared" si="1"/>
        <v>-6.0539683269799371E-6</v>
      </c>
    </row>
    <row r="47" spans="2:12" ht="24" x14ac:dyDescent="0.2">
      <c r="B47" s="23" t="s">
        <v>104</v>
      </c>
      <c r="C47" s="24">
        <v>9.1228070175438584E-4</v>
      </c>
      <c r="D47" s="25">
        <v>3.0191263826791447E-2</v>
      </c>
      <c r="E47" s="26">
        <v>14250</v>
      </c>
      <c r="F47" s="27">
        <v>0</v>
      </c>
      <c r="G47" s="7"/>
      <c r="H47" s="23" t="s">
        <v>104</v>
      </c>
      <c r="I47" s="40">
        <v>1.7585144574156332E-4</v>
      </c>
      <c r="J47" s="34"/>
      <c r="K47" s="9">
        <f t="shared" si="2"/>
        <v>5.8192668206665495E-3</v>
      </c>
      <c r="L47" s="9">
        <f t="shared" si="1"/>
        <v>-5.3136523613587938E-6</v>
      </c>
    </row>
    <row r="48" spans="2:12" x14ac:dyDescent="0.2">
      <c r="B48" s="23" t="s">
        <v>105</v>
      </c>
      <c r="C48" s="24">
        <v>1.8947368421052631E-3</v>
      </c>
      <c r="D48" s="25">
        <v>4.3488843808216195E-2</v>
      </c>
      <c r="E48" s="26">
        <v>14250</v>
      </c>
      <c r="F48" s="27">
        <v>0</v>
      </c>
      <c r="G48" s="7"/>
      <c r="H48" s="23" t="s">
        <v>105</v>
      </c>
      <c r="I48" s="40">
        <v>2.8166780197432053E-3</v>
      </c>
      <c r="J48" s="34"/>
      <c r="K48" s="9">
        <f t="shared" si="2"/>
        <v>6.4645111480193293E-2</v>
      </c>
      <c r="L48" s="9">
        <f t="shared" si="1"/>
        <v>-1.2271799268545448E-4</v>
      </c>
    </row>
    <row r="49" spans="2:12" x14ac:dyDescent="0.2">
      <c r="B49" s="23" t="s">
        <v>106</v>
      </c>
      <c r="C49" s="24">
        <v>0.24701754385964914</v>
      </c>
      <c r="D49" s="25">
        <v>0.431292163647993</v>
      </c>
      <c r="E49" s="26">
        <v>14250</v>
      </c>
      <c r="F49" s="27">
        <v>0</v>
      </c>
      <c r="G49" s="7"/>
      <c r="H49" s="23" t="s">
        <v>106</v>
      </c>
      <c r="I49" s="40">
        <v>4.3465290730280833E-2</v>
      </c>
      <c r="J49" s="34"/>
      <c r="K49" s="9">
        <f t="shared" si="2"/>
        <v>7.5884989641623379E-2</v>
      </c>
      <c r="L49" s="9">
        <f t="shared" si="1"/>
        <v>-2.4894237049255762E-2</v>
      </c>
    </row>
    <row r="50" spans="2:12" x14ac:dyDescent="0.2">
      <c r="B50" s="23" t="s">
        <v>107</v>
      </c>
      <c r="C50" s="24">
        <v>0.64800000000000002</v>
      </c>
      <c r="D50" s="25">
        <v>0.47761072837636831</v>
      </c>
      <c r="E50" s="26">
        <v>14250</v>
      </c>
      <c r="F50" s="27">
        <v>0</v>
      </c>
      <c r="G50" s="7"/>
      <c r="H50" s="23" t="s">
        <v>107</v>
      </c>
      <c r="I50" s="40">
        <v>-6.4406360930738232E-2</v>
      </c>
      <c r="J50" s="34"/>
      <c r="K50" s="9">
        <f t="shared" si="2"/>
        <v>-4.7467608453205752E-2</v>
      </c>
      <c r="L50" s="9">
        <f t="shared" si="1"/>
        <v>8.7383551925219696E-2</v>
      </c>
    </row>
    <row r="51" spans="2:12" x14ac:dyDescent="0.2">
      <c r="B51" s="23" t="s">
        <v>108</v>
      </c>
      <c r="C51" s="24">
        <v>1.0526315789473686E-3</v>
      </c>
      <c r="D51" s="25">
        <v>3.2428341647566396E-2</v>
      </c>
      <c r="E51" s="26">
        <v>14250</v>
      </c>
      <c r="F51" s="27">
        <v>0</v>
      </c>
      <c r="G51" s="7"/>
      <c r="H51" s="23" t="s">
        <v>108</v>
      </c>
      <c r="I51" s="40">
        <v>-3.8083075627616894E-4</v>
      </c>
      <c r="J51" s="34"/>
      <c r="K51" s="9">
        <f t="shared" si="2"/>
        <v>-1.1731401066709429E-2</v>
      </c>
      <c r="L51" s="9">
        <f t="shared" si="1"/>
        <v>1.2361855707807622E-5</v>
      </c>
    </row>
    <row r="52" spans="2:12" ht="24" x14ac:dyDescent="0.2">
      <c r="B52" s="23" t="s">
        <v>109</v>
      </c>
      <c r="C52" s="24">
        <v>4.2105263157894728E-4</v>
      </c>
      <c r="D52" s="25">
        <v>2.0515966549133263E-2</v>
      </c>
      <c r="E52" s="26">
        <v>14250</v>
      </c>
      <c r="F52" s="27">
        <v>0</v>
      </c>
      <c r="G52" s="7"/>
      <c r="H52" s="23" t="s">
        <v>109</v>
      </c>
      <c r="I52" s="40">
        <v>-3.5657849998667725E-4</v>
      </c>
      <c r="J52" s="34"/>
      <c r="K52" s="9">
        <f t="shared" si="2"/>
        <v>-1.7373218113672123E-2</v>
      </c>
      <c r="L52" s="9">
        <f t="shared" si="1"/>
        <v>7.3181205196596971E-6</v>
      </c>
    </row>
    <row r="53" spans="2:12" ht="24" x14ac:dyDescent="0.2">
      <c r="B53" s="23" t="s">
        <v>110</v>
      </c>
      <c r="C53" s="24">
        <v>4.9122807017543861E-4</v>
      </c>
      <c r="D53" s="25">
        <v>2.215899868649655E-2</v>
      </c>
      <c r="E53" s="26">
        <v>14250</v>
      </c>
      <c r="F53" s="27">
        <v>0</v>
      </c>
      <c r="G53" s="7"/>
      <c r="H53" s="23" t="s">
        <v>110</v>
      </c>
      <c r="I53" s="40">
        <v>-5.2693814872053026E-4</v>
      </c>
      <c r="J53" s="34"/>
      <c r="K53" s="9">
        <f t="shared" si="2"/>
        <v>-2.3768190492812525E-2</v>
      </c>
      <c r="L53" s="9">
        <f t="shared" si="1"/>
        <v>1.1681340549721805E-5</v>
      </c>
    </row>
    <row r="54" spans="2:12" ht="24" x14ac:dyDescent="0.2">
      <c r="B54" s="23" t="s">
        <v>111</v>
      </c>
      <c r="C54" s="24">
        <v>1.2631578947368419E-3</v>
      </c>
      <c r="D54" s="25">
        <v>3.5519724995734164E-2</v>
      </c>
      <c r="E54" s="26">
        <v>14250</v>
      </c>
      <c r="F54" s="27">
        <v>0</v>
      </c>
      <c r="G54" s="7"/>
      <c r="H54" s="23" t="s">
        <v>111</v>
      </c>
      <c r="I54" s="40">
        <v>4.8955294271835715E-3</v>
      </c>
      <c r="J54" s="34"/>
      <c r="K54" s="9">
        <f t="shared" si="2"/>
        <v>0.1376515612417018</v>
      </c>
      <c r="L54" s="9">
        <f t="shared" si="1"/>
        <v>-1.740955664945638E-4</v>
      </c>
    </row>
    <row r="55" spans="2:12" x14ac:dyDescent="0.2">
      <c r="B55" s="23" t="s">
        <v>112</v>
      </c>
      <c r="C55" s="24">
        <v>8.4210526315789478E-4</v>
      </c>
      <c r="D55" s="25">
        <v>2.9007846720664022E-2</v>
      </c>
      <c r="E55" s="26">
        <v>14250</v>
      </c>
      <c r="F55" s="27">
        <v>0</v>
      </c>
      <c r="G55" s="7"/>
      <c r="H55" s="23" t="s">
        <v>112</v>
      </c>
      <c r="I55" s="40">
        <v>7.4773650392601738E-4</v>
      </c>
      <c r="J55" s="34"/>
      <c r="K55" s="9">
        <f t="shared" si="2"/>
        <v>2.5755335729500985E-2</v>
      </c>
      <c r="L55" s="9">
        <f t="shared" si="1"/>
        <v>-2.1706983337126832E-5</v>
      </c>
    </row>
    <row r="56" spans="2:12" x14ac:dyDescent="0.2">
      <c r="B56" s="23" t="s">
        <v>113</v>
      </c>
      <c r="C56" s="24">
        <v>1.0526315789473684E-2</v>
      </c>
      <c r="D56" s="25">
        <v>0.10205999916631291</v>
      </c>
      <c r="E56" s="26">
        <v>14250</v>
      </c>
      <c r="F56" s="27">
        <v>0</v>
      </c>
      <c r="G56" s="7"/>
      <c r="H56" s="23" t="s">
        <v>113</v>
      </c>
      <c r="I56" s="40">
        <v>-1.4119198454908834E-3</v>
      </c>
      <c r="J56" s="34"/>
      <c r="K56" s="9">
        <f t="shared" si="2"/>
        <v>-1.3688590463843058E-2</v>
      </c>
      <c r="L56" s="9">
        <f t="shared" si="1"/>
        <v>1.4562330280684104E-4</v>
      </c>
    </row>
    <row r="57" spans="2:12" x14ac:dyDescent="0.2">
      <c r="B57" s="23" t="s">
        <v>114</v>
      </c>
      <c r="C57" s="24">
        <v>0.10428070175438596</v>
      </c>
      <c r="D57" s="25">
        <v>0.30563506389099693</v>
      </c>
      <c r="E57" s="26">
        <v>14250</v>
      </c>
      <c r="F57" s="27">
        <v>0</v>
      </c>
      <c r="G57" s="7"/>
      <c r="H57" s="23" t="s">
        <v>114</v>
      </c>
      <c r="I57" s="40">
        <v>-2.1186643633363825E-2</v>
      </c>
      <c r="J57" s="34"/>
      <c r="K57" s="9">
        <f t="shared" si="2"/>
        <v>-6.2091323311728057E-2</v>
      </c>
      <c r="L57" s="9">
        <f t="shared" si="1"/>
        <v>7.2287454121927209E-3</v>
      </c>
    </row>
    <row r="58" spans="2:12" ht="24" x14ac:dyDescent="0.2">
      <c r="B58" s="23" t="s">
        <v>115</v>
      </c>
      <c r="C58" s="24">
        <v>0.87543859649122802</v>
      </c>
      <c r="D58" s="25">
        <v>0.33023251375782803</v>
      </c>
      <c r="E58" s="26">
        <v>14250</v>
      </c>
      <c r="F58" s="27">
        <v>0</v>
      </c>
      <c r="G58" s="7"/>
      <c r="H58" s="23" t="s">
        <v>115</v>
      </c>
      <c r="I58" s="40">
        <v>1.8071331778871724E-2</v>
      </c>
      <c r="J58" s="34"/>
      <c r="K58" s="9">
        <f t="shared" si="2"/>
        <v>6.8163804467166163E-3</v>
      </c>
      <c r="L58" s="9">
        <f t="shared" si="1"/>
        <v>-4.7906673843825215E-2</v>
      </c>
    </row>
    <row r="59" spans="2:12" x14ac:dyDescent="0.2">
      <c r="B59" s="23" t="s">
        <v>116</v>
      </c>
      <c r="C59" s="24">
        <v>7.6491228070175435E-3</v>
      </c>
      <c r="D59" s="25">
        <v>8.7127185420704287E-2</v>
      </c>
      <c r="E59" s="26">
        <v>14250</v>
      </c>
      <c r="F59" s="27">
        <v>0</v>
      </c>
      <c r="G59" s="7"/>
      <c r="H59" s="23" t="s">
        <v>116</v>
      </c>
      <c r="I59" s="40">
        <v>5.2355910663957799E-3</v>
      </c>
      <c r="J59" s="34"/>
      <c r="K59" s="9">
        <f t="shared" si="2"/>
        <v>5.9631713824729642E-2</v>
      </c>
      <c r="L59" s="9">
        <f t="shared" si="1"/>
        <v>-4.5964619241181887E-4</v>
      </c>
    </row>
    <row r="60" spans="2:12" x14ac:dyDescent="0.2">
      <c r="B60" s="23" t="s">
        <v>117</v>
      </c>
      <c r="C60" s="24">
        <v>2.5964912280701754E-3</v>
      </c>
      <c r="D60" s="25">
        <v>5.0891366762265383E-2</v>
      </c>
      <c r="E60" s="26">
        <v>14250</v>
      </c>
      <c r="F60" s="27">
        <v>0</v>
      </c>
      <c r="G60" s="7"/>
      <c r="H60" s="23" t="s">
        <v>117</v>
      </c>
      <c r="I60" s="40">
        <v>5.1460764976571111E-3</v>
      </c>
      <c r="J60" s="34"/>
      <c r="K60" s="9">
        <f t="shared" si="2"/>
        <v>0.10085629610124247</v>
      </c>
      <c r="L60" s="9">
        <f t="shared" si="1"/>
        <v>-2.625542078200219E-4</v>
      </c>
    </row>
    <row r="61" spans="2:12" ht="24" x14ac:dyDescent="0.2">
      <c r="B61" s="23" t="s">
        <v>118</v>
      </c>
      <c r="C61" s="24">
        <v>4.2105263157894739E-4</v>
      </c>
      <c r="D61" s="25">
        <v>2.0515966549135133E-2</v>
      </c>
      <c r="E61" s="26">
        <v>14250</v>
      </c>
      <c r="F61" s="27">
        <v>0</v>
      </c>
      <c r="G61" s="7"/>
      <c r="H61" s="23" t="s">
        <v>118</v>
      </c>
      <c r="I61" s="40">
        <v>2.7042804952986851E-4</v>
      </c>
      <c r="J61" s="34"/>
      <c r="K61" s="9">
        <f t="shared" si="2"/>
        <v>1.3175795760856146E-2</v>
      </c>
      <c r="L61" s="9">
        <f t="shared" si="1"/>
        <v>-5.5500403373446284E-6</v>
      </c>
    </row>
    <row r="62" spans="2:12" x14ac:dyDescent="0.2">
      <c r="B62" s="23" t="s">
        <v>119</v>
      </c>
      <c r="C62" s="24">
        <v>3.5087719298245611E-4</v>
      </c>
      <c r="D62" s="25">
        <v>1.872908684977868E-2</v>
      </c>
      <c r="E62" s="26">
        <v>14250</v>
      </c>
      <c r="F62" s="27">
        <v>0</v>
      </c>
      <c r="G62" s="7"/>
      <c r="H62" s="23" t="s">
        <v>119</v>
      </c>
      <c r="I62" s="40">
        <v>1.6188769883319462E-3</v>
      </c>
      <c r="J62" s="34"/>
      <c r="K62" s="9">
        <f t="shared" si="2"/>
        <v>8.6406185966168433E-2</v>
      </c>
      <c r="L62" s="9">
        <f t="shared" si="1"/>
        <v>-3.032860160272672E-5</v>
      </c>
    </row>
    <row r="63" spans="2:12" x14ac:dyDescent="0.2">
      <c r="B63" s="23" t="s">
        <v>120</v>
      </c>
      <c r="C63" s="24">
        <v>1.4175438596491228E-2</v>
      </c>
      <c r="D63" s="25">
        <v>0.11821791857527093</v>
      </c>
      <c r="E63" s="26">
        <v>14250</v>
      </c>
      <c r="F63" s="27">
        <v>0</v>
      </c>
      <c r="G63" s="7"/>
      <c r="H63" s="23" t="s">
        <v>120</v>
      </c>
      <c r="I63" s="40">
        <v>6.2085303233422413E-3</v>
      </c>
      <c r="J63" s="34"/>
      <c r="K63" s="9">
        <f t="shared" si="2"/>
        <v>5.1773214726938639E-2</v>
      </c>
      <c r="L63" s="9">
        <f t="shared" si="1"/>
        <v>-7.4446108875580899E-4</v>
      </c>
    </row>
    <row r="64" spans="2:12" ht="24" x14ac:dyDescent="0.2">
      <c r="B64" s="23" t="s">
        <v>121</v>
      </c>
      <c r="C64" s="24">
        <v>7.0175438596491223E-4</v>
      </c>
      <c r="D64" s="25">
        <v>2.6482279765226529E-2</v>
      </c>
      <c r="E64" s="26">
        <v>14250</v>
      </c>
      <c r="F64" s="27">
        <v>0</v>
      </c>
      <c r="G64" s="7"/>
      <c r="H64" s="23" t="s">
        <v>121</v>
      </c>
      <c r="I64" s="40">
        <v>-1.0360930290391906E-3</v>
      </c>
      <c r="J64" s="34"/>
      <c r="K64" s="9">
        <f t="shared" si="2"/>
        <v>-3.9096556466838538E-2</v>
      </c>
      <c r="L64" s="9">
        <f t="shared" si="1"/>
        <v>2.7455446957049534E-5</v>
      </c>
    </row>
    <row r="65" spans="2:12" x14ac:dyDescent="0.2">
      <c r="B65" s="23" t="s">
        <v>122</v>
      </c>
      <c r="C65" s="24">
        <v>0.40891228070175439</v>
      </c>
      <c r="D65" s="25">
        <v>0.49165027224580138</v>
      </c>
      <c r="E65" s="26">
        <v>14250</v>
      </c>
      <c r="F65" s="27">
        <v>0</v>
      </c>
      <c r="G65" s="7"/>
      <c r="H65" s="23" t="s">
        <v>122</v>
      </c>
      <c r="I65" s="40">
        <v>6.7596751318758488E-2</v>
      </c>
      <c r="J65" s="34"/>
      <c r="K65" s="9">
        <f t="shared" si="2"/>
        <v>8.1268356440571149E-2</v>
      </c>
      <c r="L65" s="9">
        <f t="shared" si="1"/>
        <v>-5.6221146026262388E-2</v>
      </c>
    </row>
    <row r="66" spans="2:12" x14ac:dyDescent="0.2">
      <c r="B66" s="23" t="s">
        <v>123</v>
      </c>
      <c r="C66" s="24">
        <v>0.12049122807017545</v>
      </c>
      <c r="D66" s="25">
        <v>0.32554650859507678</v>
      </c>
      <c r="E66" s="26">
        <v>14250</v>
      </c>
      <c r="F66" s="27">
        <v>0</v>
      </c>
      <c r="G66" s="7"/>
      <c r="H66" s="23" t="s">
        <v>123</v>
      </c>
      <c r="I66" s="40">
        <v>-1.8224631254026662E-2</v>
      </c>
      <c r="J66" s="34"/>
      <c r="K66" s="9">
        <f t="shared" si="2"/>
        <v>-4.9236353731072664E-2</v>
      </c>
      <c r="L66" s="9">
        <f t="shared" si="1"/>
        <v>6.7452979618807772E-3</v>
      </c>
    </row>
    <row r="67" spans="2:12" x14ac:dyDescent="0.2">
      <c r="B67" s="23" t="s">
        <v>124</v>
      </c>
      <c r="C67" s="24">
        <v>0.15101754385964913</v>
      </c>
      <c r="D67" s="25">
        <v>0.358078543364514</v>
      </c>
      <c r="E67" s="26">
        <v>14250</v>
      </c>
      <c r="F67" s="27">
        <v>0</v>
      </c>
      <c r="G67" s="7"/>
      <c r="H67" s="23" t="s">
        <v>124</v>
      </c>
      <c r="I67" s="40">
        <v>-2.533517515936163E-2</v>
      </c>
      <c r="J67" s="34"/>
      <c r="K67" s="9">
        <f t="shared" si="2"/>
        <v>-6.0068159994845473E-2</v>
      </c>
      <c r="L67" s="9">
        <f t="shared" si="1"/>
        <v>1.0684962829302983E-2</v>
      </c>
    </row>
    <row r="68" spans="2:12" x14ac:dyDescent="0.2">
      <c r="B68" s="23" t="s">
        <v>125</v>
      </c>
      <c r="C68" s="24">
        <v>0.19235087719298247</v>
      </c>
      <c r="D68" s="25">
        <v>0.39416103295113658</v>
      </c>
      <c r="E68" s="26">
        <v>14250</v>
      </c>
      <c r="F68" s="27">
        <v>0</v>
      </c>
      <c r="G68" s="7"/>
      <c r="H68" s="23" t="s">
        <v>125</v>
      </c>
      <c r="I68" s="40">
        <v>-2.8577098813548741E-2</v>
      </c>
      <c r="J68" s="34"/>
      <c r="K68" s="9">
        <f t="shared" si="2"/>
        <v>-5.8555430039156912E-2</v>
      </c>
      <c r="L68" s="9">
        <f t="shared" si="1"/>
        <v>1.3945645472007049E-2</v>
      </c>
    </row>
    <row r="69" spans="2:12" x14ac:dyDescent="0.2">
      <c r="B69" s="23" t="s">
        <v>126</v>
      </c>
      <c r="C69" s="24">
        <v>4.2105263157894728E-4</v>
      </c>
      <c r="D69" s="25">
        <v>2.0515966549133902E-2</v>
      </c>
      <c r="E69" s="26">
        <v>14250</v>
      </c>
      <c r="F69" s="27">
        <v>0</v>
      </c>
      <c r="G69" s="7"/>
      <c r="H69" s="23" t="s">
        <v>126</v>
      </c>
      <c r="I69" s="40">
        <v>-7.5911237784357635E-4</v>
      </c>
      <c r="J69" s="34"/>
      <c r="K69" s="9">
        <f t="shared" si="2"/>
        <v>-3.6985474204297444E-2</v>
      </c>
      <c r="L69" s="9">
        <f t="shared" si="1"/>
        <v>1.5579390987488389E-5</v>
      </c>
    </row>
    <row r="70" spans="2:12" x14ac:dyDescent="0.2">
      <c r="B70" s="23" t="s">
        <v>127</v>
      </c>
      <c r="C70" s="24">
        <v>1.1438596491228071E-2</v>
      </c>
      <c r="D70" s="25">
        <v>0.10634165968187606</v>
      </c>
      <c r="E70" s="26">
        <v>14250</v>
      </c>
      <c r="F70" s="27">
        <v>0</v>
      </c>
      <c r="G70" s="7"/>
      <c r="H70" s="23" t="s">
        <v>127</v>
      </c>
      <c r="I70" s="40">
        <v>-3.7951268669111655E-3</v>
      </c>
      <c r="J70" s="34"/>
      <c r="K70" s="9">
        <f t="shared" si="2"/>
        <v>-3.5279832506572774E-2</v>
      </c>
      <c r="L70" s="9">
        <f t="shared" si="1"/>
        <v>4.0822124643794715E-4</v>
      </c>
    </row>
    <row r="71" spans="2:12" x14ac:dyDescent="0.2">
      <c r="B71" s="23" t="s">
        <v>128</v>
      </c>
      <c r="C71" s="24">
        <v>3.1578947368421056E-3</v>
      </c>
      <c r="D71" s="25">
        <v>5.6108318100027407E-2</v>
      </c>
      <c r="E71" s="26">
        <v>14250</v>
      </c>
      <c r="F71" s="27">
        <v>0</v>
      </c>
      <c r="G71" s="7"/>
      <c r="H71" s="23" t="s">
        <v>128</v>
      </c>
      <c r="I71" s="40">
        <v>3.8775526508590644E-3</v>
      </c>
      <c r="J71" s="34"/>
      <c r="K71" s="9">
        <f t="shared" si="2"/>
        <v>6.8890101835884482E-2</v>
      </c>
      <c r="L71" s="9">
        <f t="shared" si="1"/>
        <v>-2.1823685903659288E-4</v>
      </c>
    </row>
    <row r="72" spans="2:12" x14ac:dyDescent="0.2">
      <c r="B72" s="23" t="s">
        <v>129</v>
      </c>
      <c r="C72" s="24">
        <v>3.8807017543859651E-2</v>
      </c>
      <c r="D72" s="25">
        <v>0.19314153031719145</v>
      </c>
      <c r="E72" s="26">
        <v>14250</v>
      </c>
      <c r="F72" s="27">
        <v>0</v>
      </c>
      <c r="G72" s="7"/>
      <c r="H72" s="23" t="s">
        <v>129</v>
      </c>
      <c r="I72" s="40">
        <v>-1.4401830352544977E-2</v>
      </c>
      <c r="J72" s="34"/>
      <c r="K72" s="9">
        <f t="shared" si="2"/>
        <v>-7.1672510032700726E-2</v>
      </c>
      <c r="L72" s="9">
        <f t="shared" ref="L72:L123" si="3">((0-C72)/D72)*I72</f>
        <v>2.8936919068470101E-3</v>
      </c>
    </row>
    <row r="73" spans="2:12" x14ac:dyDescent="0.2">
      <c r="B73" s="23" t="s">
        <v>130</v>
      </c>
      <c r="C73" s="24">
        <v>6.3859649122807016E-3</v>
      </c>
      <c r="D73" s="25">
        <v>7.9659460654493641E-2</v>
      </c>
      <c r="E73" s="26">
        <v>14250</v>
      </c>
      <c r="F73" s="27">
        <v>0</v>
      </c>
      <c r="G73" s="7"/>
      <c r="H73" s="23" t="s">
        <v>130</v>
      </c>
      <c r="I73" s="40">
        <v>-6.4399450692779019E-3</v>
      </c>
      <c r="J73" s="34"/>
      <c r="K73" s="9">
        <f t="shared" si="2"/>
        <v>-8.0327179640118693E-2</v>
      </c>
      <c r="L73" s="9">
        <f t="shared" si="3"/>
        <v>5.1626339058201854E-4</v>
      </c>
    </row>
    <row r="74" spans="2:12" x14ac:dyDescent="0.2">
      <c r="B74" s="23" t="s">
        <v>131</v>
      </c>
      <c r="C74" s="24">
        <v>2.8070175438596489E-4</v>
      </c>
      <c r="D74" s="25">
        <v>1.6752392519650557E-2</v>
      </c>
      <c r="E74" s="26">
        <v>14250</v>
      </c>
      <c r="F74" s="27">
        <v>0</v>
      </c>
      <c r="G74" s="7"/>
      <c r="H74" s="23" t="s">
        <v>131</v>
      </c>
      <c r="I74" s="40">
        <v>-6.3271726669727633E-4</v>
      </c>
      <c r="J74" s="34"/>
      <c r="K74" s="9">
        <f t="shared" si="2"/>
        <v>-3.7758168638211832E-2</v>
      </c>
      <c r="L74" s="9">
        <f t="shared" si="3"/>
        <v>1.0601760111810144E-5</v>
      </c>
    </row>
    <row r="75" spans="2:12" x14ac:dyDescent="0.2">
      <c r="B75" s="23" t="s">
        <v>132</v>
      </c>
      <c r="C75" s="24">
        <v>1.5087719298245617E-2</v>
      </c>
      <c r="D75" s="25">
        <v>0.12190620538119214</v>
      </c>
      <c r="E75" s="26">
        <v>14250</v>
      </c>
      <c r="F75" s="27">
        <v>0</v>
      </c>
      <c r="G75" s="7"/>
      <c r="H75" s="23" t="s">
        <v>132</v>
      </c>
      <c r="I75" s="40">
        <v>-1.33935384441308E-3</v>
      </c>
      <c r="J75" s="34"/>
      <c r="K75" s="9">
        <f t="shared" si="2"/>
        <v>-1.0820991806304464E-2</v>
      </c>
      <c r="L75" s="9">
        <f t="shared" si="3"/>
        <v>1.6576510426472818E-4</v>
      </c>
    </row>
    <row r="76" spans="2:12" x14ac:dyDescent="0.2">
      <c r="B76" s="23" t="s">
        <v>133</v>
      </c>
      <c r="C76" s="24">
        <v>5.1228070175438595E-2</v>
      </c>
      <c r="D76" s="25">
        <v>0.22047032913916337</v>
      </c>
      <c r="E76" s="26">
        <v>14250</v>
      </c>
      <c r="F76" s="27">
        <v>0</v>
      </c>
      <c r="G76" s="7"/>
      <c r="H76" s="23" t="s">
        <v>133</v>
      </c>
      <c r="I76" s="40">
        <v>-1.4876433719094657E-2</v>
      </c>
      <c r="J76" s="34"/>
      <c r="K76" s="9">
        <f t="shared" si="2"/>
        <v>-6.401923915876899E-2</v>
      </c>
      <c r="L76" s="9">
        <f t="shared" si="3"/>
        <v>3.4566601025074971E-3</v>
      </c>
    </row>
    <row r="77" spans="2:12" x14ac:dyDescent="0.2">
      <c r="B77" s="23" t="s">
        <v>134</v>
      </c>
      <c r="C77" s="24">
        <v>4.2105263157894739E-4</v>
      </c>
      <c r="D77" s="25">
        <v>2.0515966549134321E-2</v>
      </c>
      <c r="E77" s="26">
        <v>14250</v>
      </c>
      <c r="F77" s="27">
        <v>0</v>
      </c>
      <c r="G77" s="7"/>
      <c r="H77" s="23" t="s">
        <v>134</v>
      </c>
      <c r="I77" s="40">
        <v>-7.3904572865838756E-4</v>
      </c>
      <c r="J77" s="34"/>
      <c r="K77" s="9">
        <f t="shared" si="2"/>
        <v>-3.6007786898085481E-2</v>
      </c>
      <c r="L77" s="9">
        <f t="shared" si="3"/>
        <v>1.5167559771729351E-5</v>
      </c>
    </row>
    <row r="78" spans="2:12" x14ac:dyDescent="0.2">
      <c r="B78" s="23" t="s">
        <v>135</v>
      </c>
      <c r="C78" s="24">
        <v>0.41880701754385974</v>
      </c>
      <c r="D78" s="25">
        <v>0.4933809704890636</v>
      </c>
      <c r="E78" s="26">
        <v>14250</v>
      </c>
      <c r="F78" s="27">
        <v>0</v>
      </c>
      <c r="G78" s="7"/>
      <c r="H78" s="23" t="s">
        <v>135</v>
      </c>
      <c r="I78" s="40">
        <v>6.7693697306473705E-2</v>
      </c>
      <c r="J78" s="34"/>
      <c r="K78" s="9">
        <f t="shared" si="2"/>
        <v>7.9741830723697782E-2</v>
      </c>
      <c r="L78" s="9">
        <f t="shared" si="3"/>
        <v>-5.7461874638858795E-2</v>
      </c>
    </row>
    <row r="79" spans="2:12" x14ac:dyDescent="0.2">
      <c r="B79" s="23" t="s">
        <v>136</v>
      </c>
      <c r="C79" s="24">
        <v>0.32147368421052636</v>
      </c>
      <c r="D79" s="25">
        <v>0.46705852191973041</v>
      </c>
      <c r="E79" s="26">
        <v>14250</v>
      </c>
      <c r="F79" s="27">
        <v>0</v>
      </c>
      <c r="G79" s="7"/>
      <c r="H79" s="23" t="s">
        <v>136</v>
      </c>
      <c r="I79" s="40">
        <v>2.0946780401567555E-2</v>
      </c>
      <c r="J79" s="34"/>
      <c r="K79" s="9">
        <f t="shared" si="2"/>
        <v>3.0430751322356665E-2</v>
      </c>
      <c r="L79" s="9">
        <f t="shared" si="3"/>
        <v>-1.4417548020241587E-2</v>
      </c>
    </row>
    <row r="80" spans="2:12" x14ac:dyDescent="0.2">
      <c r="B80" s="23" t="s">
        <v>137</v>
      </c>
      <c r="C80" s="24">
        <v>0.33221052631578951</v>
      </c>
      <c r="D80" s="25">
        <v>0.47102257037460254</v>
      </c>
      <c r="E80" s="26">
        <v>14250</v>
      </c>
      <c r="F80" s="27">
        <v>0</v>
      </c>
      <c r="G80" s="7"/>
      <c r="H80" s="23" t="s">
        <v>137</v>
      </c>
      <c r="I80" s="40">
        <v>6.4996287154637275E-2</v>
      </c>
      <c r="J80" s="34"/>
      <c r="K80" s="9">
        <f t="shared" si="2"/>
        <v>9.2148103127848255E-2</v>
      </c>
      <c r="L80" s="9">
        <f t="shared" si="3"/>
        <v>-4.5841647772933342E-2</v>
      </c>
    </row>
    <row r="81" spans="2:12" x14ac:dyDescent="0.2">
      <c r="B81" s="23" t="s">
        <v>138</v>
      </c>
      <c r="C81" s="24">
        <v>8.9122807017543854E-3</v>
      </c>
      <c r="D81" s="25">
        <v>9.398655141672374E-2</v>
      </c>
      <c r="E81" s="26">
        <v>14250</v>
      </c>
      <c r="F81" s="27">
        <v>0</v>
      </c>
      <c r="G81" s="7"/>
      <c r="H81" s="23" t="s">
        <v>138</v>
      </c>
      <c r="I81" s="40">
        <v>9.5814722079182353E-3</v>
      </c>
      <c r="J81" s="34"/>
      <c r="K81" s="9">
        <f t="shared" si="2"/>
        <v>0.10103657698813598</v>
      </c>
      <c r="L81" s="9">
        <f t="shared" si="3"/>
        <v>-9.0856371008236707E-4</v>
      </c>
    </row>
    <row r="82" spans="2:12" x14ac:dyDescent="0.2">
      <c r="B82" s="23" t="s">
        <v>139</v>
      </c>
      <c r="C82" s="24">
        <v>8.6736842105263154E-2</v>
      </c>
      <c r="D82" s="25">
        <v>0.28145891629769521</v>
      </c>
      <c r="E82" s="26">
        <v>14250</v>
      </c>
      <c r="F82" s="27">
        <v>0</v>
      </c>
      <c r="G82" s="7"/>
      <c r="H82" s="23" t="s">
        <v>139</v>
      </c>
      <c r="I82" s="40">
        <v>4.0883193891420075E-2</v>
      </c>
      <c r="J82" s="34"/>
      <c r="K82" s="9">
        <f t="shared" si="2"/>
        <v>0.13265564740045457</v>
      </c>
      <c r="L82" s="9">
        <f t="shared" si="3"/>
        <v>-1.2598922712998452E-2</v>
      </c>
    </row>
    <row r="83" spans="2:12" x14ac:dyDescent="0.2">
      <c r="B83" s="23" t="s">
        <v>140</v>
      </c>
      <c r="C83" s="24">
        <v>0.23733333333333326</v>
      </c>
      <c r="D83" s="25">
        <v>0.42546318913003162</v>
      </c>
      <c r="E83" s="26">
        <v>14250</v>
      </c>
      <c r="F83" s="27">
        <v>0</v>
      </c>
      <c r="G83" s="7"/>
      <c r="H83" s="23" t="s">
        <v>140</v>
      </c>
      <c r="I83" s="40">
        <v>6.2242411798230375E-2</v>
      </c>
      <c r="J83" s="34"/>
      <c r="K83" s="9">
        <f t="shared" si="2"/>
        <v>0.11157301958017889</v>
      </c>
      <c r="L83" s="9">
        <f t="shared" si="3"/>
        <v>-3.4720275323901803E-2</v>
      </c>
    </row>
    <row r="84" spans="2:12" x14ac:dyDescent="0.2">
      <c r="B84" s="23" t="s">
        <v>141</v>
      </c>
      <c r="C84" s="24">
        <v>0.15880701754385967</v>
      </c>
      <c r="D84" s="25">
        <v>0.36550885615998585</v>
      </c>
      <c r="E84" s="26">
        <v>14250</v>
      </c>
      <c r="F84" s="27">
        <v>0</v>
      </c>
      <c r="G84" s="7"/>
      <c r="H84" s="23" t="s">
        <v>141</v>
      </c>
      <c r="I84" s="40">
        <v>3.8608484975298098E-2</v>
      </c>
      <c r="J84" s="34"/>
      <c r="K84" s="9">
        <f t="shared" ref="K84:K123" si="4">((1-C84)/D84)*I84</f>
        <v>8.8854718776687033E-2</v>
      </c>
      <c r="L84" s="9">
        <f t="shared" si="3"/>
        <v>-1.6774691631904794E-2</v>
      </c>
    </row>
    <row r="85" spans="2:12" x14ac:dyDescent="0.2">
      <c r="B85" s="23" t="s">
        <v>142</v>
      </c>
      <c r="C85" s="24">
        <v>0.28385964912280703</v>
      </c>
      <c r="D85" s="25">
        <v>0.4508853681613515</v>
      </c>
      <c r="E85" s="26">
        <v>14250</v>
      </c>
      <c r="F85" s="27">
        <v>0</v>
      </c>
      <c r="G85" s="7"/>
      <c r="H85" s="23" t="s">
        <v>142</v>
      </c>
      <c r="I85" s="40">
        <v>5.7844837819358598E-2</v>
      </c>
      <c r="J85" s="34"/>
      <c r="K85" s="9">
        <f t="shared" si="4"/>
        <v>9.187484309219289E-2</v>
      </c>
      <c r="L85" s="9">
        <f t="shared" si="3"/>
        <v>-3.6416829035562988E-2</v>
      </c>
    </row>
    <row r="86" spans="2:12" x14ac:dyDescent="0.2">
      <c r="B86" s="23" t="s">
        <v>143</v>
      </c>
      <c r="C86" s="24">
        <v>0.19045614035087721</v>
      </c>
      <c r="D86" s="25">
        <v>0.39267469939427019</v>
      </c>
      <c r="E86" s="26">
        <v>14250</v>
      </c>
      <c r="F86" s="27">
        <v>0</v>
      </c>
      <c r="G86" s="7"/>
      <c r="H86" s="23" t="s">
        <v>143</v>
      </c>
      <c r="I86" s="40">
        <v>4.484356129870657E-2</v>
      </c>
      <c r="J86" s="34"/>
      <c r="K86" s="9">
        <f t="shared" si="4"/>
        <v>9.2450136843974809E-2</v>
      </c>
      <c r="L86" s="9">
        <f t="shared" si="3"/>
        <v>-2.1750144885102952E-2</v>
      </c>
    </row>
    <row r="87" spans="2:12" x14ac:dyDescent="0.2">
      <c r="B87" s="23" t="s">
        <v>144</v>
      </c>
      <c r="C87" s="24">
        <v>0.25368421052631579</v>
      </c>
      <c r="D87" s="25">
        <v>0.43513425399656547</v>
      </c>
      <c r="E87" s="26">
        <v>14250</v>
      </c>
      <c r="F87" s="27">
        <v>0</v>
      </c>
      <c r="G87" s="7"/>
      <c r="H87" s="23" t="s">
        <v>144</v>
      </c>
      <c r="I87" s="40">
        <v>-1.450812440481674E-2</v>
      </c>
      <c r="J87" s="34"/>
      <c r="K87" s="9">
        <f t="shared" si="4"/>
        <v>-2.4883451991000217E-2</v>
      </c>
      <c r="L87" s="9">
        <f t="shared" si="3"/>
        <v>8.4582678841058564E-3</v>
      </c>
    </row>
    <row r="88" spans="2:12" x14ac:dyDescent="0.2">
      <c r="B88" s="23" t="s">
        <v>145</v>
      </c>
      <c r="C88" s="24">
        <v>0.10891228070175439</v>
      </c>
      <c r="D88" s="25">
        <v>0.3115400565676163</v>
      </c>
      <c r="E88" s="26">
        <v>14250</v>
      </c>
      <c r="F88" s="27">
        <v>0</v>
      </c>
      <c r="G88" s="7"/>
      <c r="H88" s="23" t="s">
        <v>145</v>
      </c>
      <c r="I88" s="40">
        <v>5.4333113436448172E-3</v>
      </c>
      <c r="J88" s="34"/>
      <c r="K88" s="9">
        <f t="shared" si="4"/>
        <v>1.5540720723965526E-2</v>
      </c>
      <c r="L88" s="9">
        <f t="shared" si="3"/>
        <v>-1.899448618963183E-3</v>
      </c>
    </row>
    <row r="89" spans="2:12" x14ac:dyDescent="0.2">
      <c r="B89" s="23" t="s">
        <v>146</v>
      </c>
      <c r="C89" s="24">
        <v>1.6701754385964912E-2</v>
      </c>
      <c r="D89" s="25">
        <v>0.12815599223163818</v>
      </c>
      <c r="E89" s="26">
        <v>14250</v>
      </c>
      <c r="F89" s="27">
        <v>0</v>
      </c>
      <c r="G89" s="7"/>
      <c r="H89" s="23" t="s">
        <v>146</v>
      </c>
      <c r="I89" s="40">
        <v>8.0659357385462634E-4</v>
      </c>
      <c r="J89" s="34"/>
      <c r="K89" s="9">
        <f t="shared" si="4"/>
        <v>6.1887238535148952E-3</v>
      </c>
      <c r="L89" s="9">
        <f t="shared" si="3"/>
        <v>-1.0511820419187445E-4</v>
      </c>
    </row>
    <row r="90" spans="2:12" x14ac:dyDescent="0.2">
      <c r="B90" s="23" t="s">
        <v>147</v>
      </c>
      <c r="C90" s="24">
        <v>7.3824561403508779E-2</v>
      </c>
      <c r="D90" s="25">
        <v>0.26149434809196381</v>
      </c>
      <c r="E90" s="26">
        <v>14250</v>
      </c>
      <c r="F90" s="27">
        <v>0</v>
      </c>
      <c r="G90" s="7"/>
      <c r="H90" s="23" t="s">
        <v>147</v>
      </c>
      <c r="I90" s="40">
        <v>3.5691235094100951E-2</v>
      </c>
      <c r="J90" s="34"/>
      <c r="K90" s="9">
        <f t="shared" si="4"/>
        <v>0.12641323056704837</v>
      </c>
      <c r="L90" s="9">
        <f t="shared" si="3"/>
        <v>-1.0076278114603342E-2</v>
      </c>
    </row>
    <row r="91" spans="2:12" x14ac:dyDescent="0.2">
      <c r="B91" s="23" t="s">
        <v>148</v>
      </c>
      <c r="C91" s="24">
        <v>4.7719298245614038E-3</v>
      </c>
      <c r="D91" s="25">
        <v>6.8916556849435581E-2</v>
      </c>
      <c r="E91" s="26">
        <v>14250</v>
      </c>
      <c r="F91" s="27">
        <v>0</v>
      </c>
      <c r="G91" s="7"/>
      <c r="H91" s="23" t="s">
        <v>148</v>
      </c>
      <c r="I91" s="40">
        <v>2.686345189403915E-3</v>
      </c>
      <c r="J91" s="34"/>
      <c r="K91" s="9">
        <f t="shared" si="4"/>
        <v>3.8793669633212777E-2</v>
      </c>
      <c r="L91" s="9">
        <f t="shared" si="3"/>
        <v>-1.8600828762223024E-4</v>
      </c>
    </row>
    <row r="92" spans="2:12" x14ac:dyDescent="0.2">
      <c r="B92" s="23" t="s">
        <v>149</v>
      </c>
      <c r="C92" s="24">
        <v>0.77052631578947373</v>
      </c>
      <c r="D92" s="25">
        <v>0.42050912171118626</v>
      </c>
      <c r="E92" s="26">
        <v>14250</v>
      </c>
      <c r="F92" s="27">
        <v>0</v>
      </c>
      <c r="G92" s="7"/>
      <c r="H92" s="23" t="s">
        <v>149</v>
      </c>
      <c r="I92" s="40">
        <v>3.5631824382043813E-2</v>
      </c>
      <c r="J92" s="34"/>
      <c r="K92" s="9">
        <f t="shared" si="4"/>
        <v>1.9444443875122105E-2</v>
      </c>
      <c r="L92" s="9">
        <f t="shared" si="3"/>
        <v>-6.5290517966006351E-2</v>
      </c>
    </row>
    <row r="93" spans="2:12" x14ac:dyDescent="0.2">
      <c r="B93" s="23" t="s">
        <v>150</v>
      </c>
      <c r="C93" s="24">
        <v>0.28575438596491226</v>
      </c>
      <c r="D93" s="25">
        <v>0.4517888230090496</v>
      </c>
      <c r="E93" s="26">
        <v>14250</v>
      </c>
      <c r="F93" s="27">
        <v>0</v>
      </c>
      <c r="G93" s="7"/>
      <c r="H93" s="23" t="s">
        <v>150</v>
      </c>
      <c r="I93" s="40">
        <v>5.6907720961177986E-2</v>
      </c>
      <c r="J93" s="34"/>
      <c r="K93" s="9">
        <f t="shared" si="4"/>
        <v>8.9967011203461844E-2</v>
      </c>
      <c r="L93" s="9">
        <f t="shared" si="3"/>
        <v>-3.5993875969787446E-2</v>
      </c>
    </row>
    <row r="94" spans="2:12" x14ac:dyDescent="0.2">
      <c r="B94" s="23" t="s">
        <v>151</v>
      </c>
      <c r="C94" s="24">
        <v>0.41824561403508781</v>
      </c>
      <c r="D94" s="25">
        <v>0.49328824879200561</v>
      </c>
      <c r="E94" s="26">
        <v>14250</v>
      </c>
      <c r="F94" s="27">
        <v>0</v>
      </c>
      <c r="G94" s="7"/>
      <c r="H94" s="23" t="s">
        <v>151</v>
      </c>
      <c r="I94" s="40">
        <v>-5.1797235523839372E-2</v>
      </c>
      <c r="J94" s="34"/>
      <c r="K94" s="9">
        <f t="shared" si="4"/>
        <v>-6.1086533118604174E-2</v>
      </c>
      <c r="L94" s="9">
        <f t="shared" si="3"/>
        <v>4.3917459274653931E-2</v>
      </c>
    </row>
    <row r="95" spans="2:12" x14ac:dyDescent="0.2">
      <c r="B95" s="23" t="s">
        <v>152</v>
      </c>
      <c r="C95" s="24">
        <v>0.11466666666666667</v>
      </c>
      <c r="D95" s="25">
        <v>0.3186304235441908</v>
      </c>
      <c r="E95" s="26">
        <v>14250</v>
      </c>
      <c r="F95" s="27">
        <v>0</v>
      </c>
      <c r="G95" s="7"/>
      <c r="H95" s="23" t="s">
        <v>152</v>
      </c>
      <c r="I95" s="40">
        <v>-1.7197081603671484E-2</v>
      </c>
      <c r="J95" s="34"/>
      <c r="K95" s="9">
        <f t="shared" si="4"/>
        <v>-4.7783100591686736E-2</v>
      </c>
      <c r="L95" s="9">
        <f t="shared" si="3"/>
        <v>6.1887750766341267E-3</v>
      </c>
    </row>
    <row r="96" spans="2:12" x14ac:dyDescent="0.2">
      <c r="B96" s="23" t="s">
        <v>153</v>
      </c>
      <c r="C96" s="24">
        <v>3.5789473684210522E-3</v>
      </c>
      <c r="D96" s="25">
        <v>5.9719249635707038E-2</v>
      </c>
      <c r="E96" s="26">
        <v>14250</v>
      </c>
      <c r="F96" s="27">
        <v>0</v>
      </c>
      <c r="G96" s="7"/>
      <c r="H96" s="23" t="s">
        <v>153</v>
      </c>
      <c r="I96" s="40">
        <v>3.1744919979952565E-3</v>
      </c>
      <c r="J96" s="34"/>
      <c r="K96" s="9">
        <f t="shared" si="4"/>
        <v>5.2966684570023036E-2</v>
      </c>
      <c r="L96" s="9">
        <f t="shared" si="3"/>
        <v>-1.9024585626249555E-4</v>
      </c>
    </row>
    <row r="97" spans="2:12" x14ac:dyDescent="0.2">
      <c r="B97" s="23" t="s">
        <v>154</v>
      </c>
      <c r="C97" s="24">
        <v>1.1228070175438596E-2</v>
      </c>
      <c r="D97" s="25">
        <v>0.10536972885042957</v>
      </c>
      <c r="E97" s="26">
        <v>14250</v>
      </c>
      <c r="F97" s="27">
        <v>0</v>
      </c>
      <c r="G97" s="7"/>
      <c r="H97" s="23" t="s">
        <v>154</v>
      </c>
      <c r="I97" s="40">
        <v>-5.866094453296198E-3</v>
      </c>
      <c r="J97" s="34"/>
      <c r="K97" s="9">
        <f t="shared" si="4"/>
        <v>-5.504645021296542E-2</v>
      </c>
      <c r="L97" s="9">
        <f t="shared" si="3"/>
        <v>6.2508389170152351E-4</v>
      </c>
    </row>
    <row r="98" spans="2:12" x14ac:dyDescent="0.2">
      <c r="B98" s="23" t="s">
        <v>155</v>
      </c>
      <c r="C98" s="24">
        <v>8.4210526315789472E-3</v>
      </c>
      <c r="D98" s="25">
        <v>9.1382298723061459E-2</v>
      </c>
      <c r="E98" s="26">
        <v>14250</v>
      </c>
      <c r="F98" s="27">
        <v>0</v>
      </c>
      <c r="G98" s="7"/>
      <c r="H98" s="23" t="s">
        <v>155</v>
      </c>
      <c r="I98" s="40">
        <v>1.4556549734200943E-2</v>
      </c>
      <c r="J98" s="34"/>
      <c r="K98" s="9">
        <f t="shared" si="4"/>
        <v>0.15795146833084042</v>
      </c>
      <c r="L98" s="9">
        <f t="shared" si="3"/>
        <v>-1.3414137437863306E-3</v>
      </c>
    </row>
    <row r="99" spans="2:12" x14ac:dyDescent="0.2">
      <c r="B99" s="23" t="s">
        <v>156</v>
      </c>
      <c r="C99" s="24">
        <v>2.5964912280701754E-3</v>
      </c>
      <c r="D99" s="25">
        <v>5.0891366762264835E-2</v>
      </c>
      <c r="E99" s="26">
        <v>14250</v>
      </c>
      <c r="F99" s="27">
        <v>0</v>
      </c>
      <c r="G99" s="7"/>
      <c r="H99" s="23" t="s">
        <v>156</v>
      </c>
      <c r="I99" s="40">
        <v>6.4077063594485187E-3</v>
      </c>
      <c r="J99" s="34"/>
      <c r="K99" s="9">
        <f t="shared" si="4"/>
        <v>0.12558257348342705</v>
      </c>
      <c r="L99" s="9">
        <f t="shared" si="3"/>
        <v>-3.26922902897826E-4</v>
      </c>
    </row>
    <row r="100" spans="2:12" x14ac:dyDescent="0.2">
      <c r="B100" s="23" t="s">
        <v>157</v>
      </c>
      <c r="C100" s="24">
        <v>0.39340350877192987</v>
      </c>
      <c r="D100" s="25">
        <v>0.4885221957111831</v>
      </c>
      <c r="E100" s="26">
        <v>14250</v>
      </c>
      <c r="F100" s="27">
        <v>0</v>
      </c>
      <c r="G100" s="7"/>
      <c r="H100" s="23" t="s">
        <v>157</v>
      </c>
      <c r="I100" s="40">
        <v>4.8160558057977754E-2</v>
      </c>
      <c r="J100" s="34"/>
      <c r="K100" s="9">
        <f t="shared" si="4"/>
        <v>5.9800815172841297E-2</v>
      </c>
      <c r="L100" s="9">
        <f t="shared" si="3"/>
        <v>-3.8783360696315175E-2</v>
      </c>
    </row>
    <row r="101" spans="2:12" x14ac:dyDescent="0.2">
      <c r="B101" s="23" t="s">
        <v>158</v>
      </c>
      <c r="C101" s="24">
        <v>4.673684210526316E-2</v>
      </c>
      <c r="D101" s="25">
        <v>0.21108206083563288</v>
      </c>
      <c r="E101" s="26">
        <v>14250</v>
      </c>
      <c r="F101" s="27">
        <v>0</v>
      </c>
      <c r="G101" s="7"/>
      <c r="H101" s="23" t="s">
        <v>158</v>
      </c>
      <c r="I101" s="40">
        <v>2.9702951932178378E-2</v>
      </c>
      <c r="J101" s="34"/>
      <c r="K101" s="9">
        <f t="shared" si="4"/>
        <v>0.13414086277901316</v>
      </c>
      <c r="L101" s="9">
        <f t="shared" si="3"/>
        <v>-6.5766942440240546E-3</v>
      </c>
    </row>
    <row r="102" spans="2:12" x14ac:dyDescent="0.2">
      <c r="B102" s="23" t="s">
        <v>159</v>
      </c>
      <c r="C102" s="24">
        <v>1.1228070175438596E-3</v>
      </c>
      <c r="D102" s="25">
        <v>3.349067082746917E-2</v>
      </c>
      <c r="E102" s="26">
        <v>14250</v>
      </c>
      <c r="F102" s="27">
        <v>0</v>
      </c>
      <c r="G102" s="7"/>
      <c r="H102" s="23" t="s">
        <v>159</v>
      </c>
      <c r="I102" s="40">
        <v>1.624844803843817E-4</v>
      </c>
      <c r="J102" s="34"/>
      <c r="K102" s="9">
        <f t="shared" si="4"/>
        <v>4.846186644205509E-3</v>
      </c>
      <c r="L102" s="9">
        <f t="shared" si="3"/>
        <v>-5.4474488061885723E-6</v>
      </c>
    </row>
    <row r="103" spans="2:12" x14ac:dyDescent="0.2">
      <c r="B103" s="23" t="s">
        <v>160</v>
      </c>
      <c r="C103" s="24">
        <v>1.7894736842105262E-2</v>
      </c>
      <c r="D103" s="25">
        <v>0.13257355928436387</v>
      </c>
      <c r="E103" s="26">
        <v>14250</v>
      </c>
      <c r="F103" s="27">
        <v>0</v>
      </c>
      <c r="G103" s="7"/>
      <c r="H103" s="23" t="s">
        <v>160</v>
      </c>
      <c r="I103" s="40">
        <v>-4.6093304653207689E-3</v>
      </c>
      <c r="J103" s="34"/>
      <c r="K103" s="9">
        <f t="shared" si="4"/>
        <v>-3.4145931768458336E-2</v>
      </c>
      <c r="L103" s="9">
        <f t="shared" si="3"/>
        <v>6.221659593395409E-4</v>
      </c>
    </row>
    <row r="104" spans="2:12" x14ac:dyDescent="0.2">
      <c r="B104" s="23" t="s">
        <v>161</v>
      </c>
      <c r="C104" s="24">
        <v>0.33143859649122809</v>
      </c>
      <c r="D104" s="25">
        <v>0.47074685798963445</v>
      </c>
      <c r="E104" s="26">
        <v>14250</v>
      </c>
      <c r="F104" s="27">
        <v>0</v>
      </c>
      <c r="G104" s="7"/>
      <c r="H104" s="23" t="s">
        <v>161</v>
      </c>
      <c r="I104" s="40">
        <v>-4.6830588653861249E-2</v>
      </c>
      <c r="J104" s="34"/>
      <c r="K104" s="9">
        <f t="shared" si="4"/>
        <v>-6.6509470103052401E-2</v>
      </c>
      <c r="L104" s="9">
        <f t="shared" si="3"/>
        <v>3.2971998246742573E-2</v>
      </c>
    </row>
    <row r="105" spans="2:12" x14ac:dyDescent="0.2">
      <c r="B105" s="23" t="s">
        <v>162</v>
      </c>
      <c r="C105" s="24">
        <v>8.9192982456140352E-2</v>
      </c>
      <c r="D105" s="25">
        <v>0.28503209577276239</v>
      </c>
      <c r="E105" s="26">
        <v>14250</v>
      </c>
      <c r="F105" s="27">
        <v>0</v>
      </c>
      <c r="G105" s="7"/>
      <c r="H105" s="23" t="s">
        <v>162</v>
      </c>
      <c r="I105" s="40">
        <v>-2.1019529282566556E-2</v>
      </c>
      <c r="J105" s="34"/>
      <c r="K105" s="9">
        <f t="shared" si="4"/>
        <v>-6.7166943863378542E-2</v>
      </c>
      <c r="L105" s="9">
        <f t="shared" si="3"/>
        <v>6.5774856036947471E-3</v>
      </c>
    </row>
    <row r="106" spans="2:12" x14ac:dyDescent="0.2">
      <c r="B106" s="23" t="s">
        <v>163</v>
      </c>
      <c r="C106" s="24">
        <v>0.51536842105263159</v>
      </c>
      <c r="D106" s="25">
        <v>0.49978129231638274</v>
      </c>
      <c r="E106" s="26">
        <v>14250</v>
      </c>
      <c r="F106" s="27">
        <v>0</v>
      </c>
      <c r="G106" s="7"/>
      <c r="H106" s="23" t="s">
        <v>163</v>
      </c>
      <c r="I106" s="40">
        <v>4.5849211016024689E-2</v>
      </c>
      <c r="J106" s="34"/>
      <c r="K106" s="9">
        <f t="shared" si="4"/>
        <v>4.4459398280400089E-2</v>
      </c>
      <c r="L106" s="9">
        <f t="shared" si="3"/>
        <v>-4.7279151603136151E-2</v>
      </c>
    </row>
    <row r="107" spans="2:12" x14ac:dyDescent="0.2">
      <c r="B107" s="23" t="s">
        <v>164</v>
      </c>
      <c r="C107" s="24">
        <v>1.7122807017543859E-2</v>
      </c>
      <c r="D107" s="25">
        <v>0.12973356391462146</v>
      </c>
      <c r="E107" s="26">
        <v>14250</v>
      </c>
      <c r="F107" s="27">
        <v>0</v>
      </c>
      <c r="G107" s="7"/>
      <c r="H107" s="23" t="s">
        <v>164</v>
      </c>
      <c r="I107" s="40">
        <v>1.1691655001629662E-2</v>
      </c>
      <c r="J107" s="34"/>
      <c r="K107" s="9">
        <f t="shared" si="4"/>
        <v>8.8577394334774184E-2</v>
      </c>
      <c r="L107" s="9">
        <f t="shared" si="3"/>
        <v>-1.5431161086452165E-3</v>
      </c>
    </row>
    <row r="108" spans="2:12" x14ac:dyDescent="0.2">
      <c r="B108" s="23" t="s">
        <v>165</v>
      </c>
      <c r="C108" s="24">
        <v>2.652631578947369E-2</v>
      </c>
      <c r="D108" s="25">
        <v>0.16069997698974259</v>
      </c>
      <c r="E108" s="26">
        <v>14250</v>
      </c>
      <c r="F108" s="27">
        <v>0</v>
      </c>
      <c r="G108" s="7"/>
      <c r="H108" s="23" t="s">
        <v>165</v>
      </c>
      <c r="I108" s="40">
        <v>2.4824498926186992E-2</v>
      </c>
      <c r="J108" s="34"/>
      <c r="K108" s="9">
        <f t="shared" si="4"/>
        <v>0.15037958860378686</v>
      </c>
      <c r="L108" s="9">
        <f t="shared" si="3"/>
        <v>-4.0977137033038815E-3</v>
      </c>
    </row>
    <row r="109" spans="2:12" x14ac:dyDescent="0.2">
      <c r="B109" s="23" t="s">
        <v>166</v>
      </c>
      <c r="C109" s="24">
        <v>1.8947368421052629E-3</v>
      </c>
      <c r="D109" s="25">
        <v>4.3488843808215417E-2</v>
      </c>
      <c r="E109" s="26">
        <v>14250</v>
      </c>
      <c r="F109" s="27">
        <v>0</v>
      </c>
      <c r="G109" s="7"/>
      <c r="H109" s="23" t="s">
        <v>166</v>
      </c>
      <c r="I109" s="40">
        <v>5.9597527693367848E-3</v>
      </c>
      <c r="J109" s="34"/>
      <c r="K109" s="9">
        <f t="shared" si="4"/>
        <v>0.13678130033595348</v>
      </c>
      <c r="L109" s="9">
        <f t="shared" si="3"/>
        <v>-2.5965654988896459E-4</v>
      </c>
    </row>
    <row r="110" spans="2:12" x14ac:dyDescent="0.2">
      <c r="B110" s="23" t="s">
        <v>167</v>
      </c>
      <c r="C110" s="24">
        <v>5.6140350877192978E-4</v>
      </c>
      <c r="D110" s="25">
        <v>2.3688134419063065E-2</v>
      </c>
      <c r="E110" s="26">
        <v>14250</v>
      </c>
      <c r="F110" s="27">
        <v>0</v>
      </c>
      <c r="G110" s="7"/>
      <c r="H110" s="23" t="s">
        <v>167</v>
      </c>
      <c r="I110" s="40">
        <v>-1.3588605918295105E-3</v>
      </c>
      <c r="J110" s="34"/>
      <c r="K110" s="9">
        <f t="shared" si="4"/>
        <v>-5.7332405275123483E-2</v>
      </c>
      <c r="L110" s="9">
        <f t="shared" si="3"/>
        <v>3.2204693315614933E-5</v>
      </c>
    </row>
    <row r="111" spans="2:12" x14ac:dyDescent="0.2">
      <c r="B111" s="23" t="s">
        <v>168</v>
      </c>
      <c r="C111" s="24">
        <v>1.5649122807017544E-2</v>
      </c>
      <c r="D111" s="25">
        <v>0.12411812452939182</v>
      </c>
      <c r="E111" s="26">
        <v>14250</v>
      </c>
      <c r="F111" s="27">
        <v>0</v>
      </c>
      <c r="G111" s="7"/>
      <c r="H111" s="23" t="s">
        <v>168</v>
      </c>
      <c r="I111" s="40">
        <v>-4.2341937431170113E-3</v>
      </c>
      <c r="J111" s="34"/>
      <c r="K111" s="9">
        <f t="shared" si="4"/>
        <v>-3.3580368226199551E-2</v>
      </c>
      <c r="L111" s="9">
        <f t="shared" si="3"/>
        <v>5.3385771116008405E-4</v>
      </c>
    </row>
    <row r="112" spans="2:12" x14ac:dyDescent="0.2">
      <c r="B112" s="23" t="s">
        <v>169</v>
      </c>
      <c r="C112" s="24">
        <v>0.1015438596491228</v>
      </c>
      <c r="D112" s="25">
        <v>0.30205811851535042</v>
      </c>
      <c r="E112" s="26">
        <v>14250</v>
      </c>
      <c r="F112" s="27">
        <v>0</v>
      </c>
      <c r="G112" s="7"/>
      <c r="H112" s="23" t="s">
        <v>169</v>
      </c>
      <c r="I112" s="40">
        <v>-8.3779371186521959E-3</v>
      </c>
      <c r="J112" s="34"/>
      <c r="K112" s="9">
        <f t="shared" si="4"/>
        <v>-2.4919737581375657E-2</v>
      </c>
      <c r="L112" s="9">
        <f t="shared" si="3"/>
        <v>2.8164383566547354E-3</v>
      </c>
    </row>
    <row r="113" spans="2:13" x14ac:dyDescent="0.2">
      <c r="B113" s="23" t="s">
        <v>170</v>
      </c>
      <c r="C113" s="24">
        <v>0.16526315789473683</v>
      </c>
      <c r="D113" s="25">
        <v>0.37143091956112362</v>
      </c>
      <c r="E113" s="26">
        <v>14250</v>
      </c>
      <c r="F113" s="27">
        <v>0</v>
      </c>
      <c r="G113" s="7"/>
      <c r="H113" s="23" t="s">
        <v>170</v>
      </c>
      <c r="I113" s="40">
        <v>-2.2891808218022811E-2</v>
      </c>
      <c r="J113" s="34"/>
      <c r="K113" s="9">
        <f t="shared" si="4"/>
        <v>-5.1446001653739838E-2</v>
      </c>
      <c r="L113" s="9">
        <f t="shared" si="3"/>
        <v>1.018540007520448E-2</v>
      </c>
    </row>
    <row r="114" spans="2:13" x14ac:dyDescent="0.2">
      <c r="B114" s="23" t="s">
        <v>171</v>
      </c>
      <c r="C114" s="24">
        <v>8.3228070175438595E-2</v>
      </c>
      <c r="D114" s="25">
        <v>0.2762363360482194</v>
      </c>
      <c r="E114" s="26">
        <v>14250</v>
      </c>
      <c r="F114" s="27">
        <v>0</v>
      </c>
      <c r="G114" s="7"/>
      <c r="H114" s="23" t="s">
        <v>171</v>
      </c>
      <c r="I114" s="40">
        <v>-1.8088804076752663E-2</v>
      </c>
      <c r="J114" s="34"/>
      <c r="K114" s="9">
        <f t="shared" si="4"/>
        <v>-6.0033042933092536E-2</v>
      </c>
      <c r="L114" s="9">
        <f t="shared" si="3"/>
        <v>5.4500297702577884E-3</v>
      </c>
    </row>
    <row r="115" spans="2:13" x14ac:dyDescent="0.2">
      <c r="B115" s="23" t="s">
        <v>172</v>
      </c>
      <c r="C115" s="24">
        <v>6.3157894736842106E-4</v>
      </c>
      <c r="D115" s="25">
        <v>2.5124178630304118E-2</v>
      </c>
      <c r="E115" s="26">
        <v>14250</v>
      </c>
      <c r="F115" s="27">
        <v>0</v>
      </c>
      <c r="G115" s="7"/>
      <c r="H115" s="23" t="s">
        <v>172</v>
      </c>
      <c r="I115" s="40">
        <v>-1.1630750117757487E-3</v>
      </c>
      <c r="J115" s="34"/>
      <c r="K115" s="9">
        <f t="shared" si="4"/>
        <v>-4.6263818419206612E-2</v>
      </c>
      <c r="L115" s="9">
        <f t="shared" si="3"/>
        <v>2.9237719666656802E-5</v>
      </c>
    </row>
    <row r="116" spans="2:13" x14ac:dyDescent="0.2">
      <c r="B116" s="23" t="s">
        <v>173</v>
      </c>
      <c r="C116" s="24">
        <v>2.3298245614035085E-2</v>
      </c>
      <c r="D116" s="25">
        <v>0.15085434813160786</v>
      </c>
      <c r="E116" s="26">
        <v>14250</v>
      </c>
      <c r="F116" s="27">
        <v>0</v>
      </c>
      <c r="G116" s="7"/>
      <c r="H116" s="23" t="s">
        <v>173</v>
      </c>
      <c r="I116" s="40">
        <v>1.3421901264958887E-3</v>
      </c>
      <c r="J116" s="34"/>
      <c r="K116" s="9">
        <f t="shared" si="4"/>
        <v>8.6899679558748062E-3</v>
      </c>
      <c r="L116" s="9">
        <f t="shared" si="3"/>
        <v>-2.0729051310177E-4</v>
      </c>
    </row>
    <row r="117" spans="2:13" x14ac:dyDescent="0.2">
      <c r="B117" s="23" t="s">
        <v>174</v>
      </c>
      <c r="C117" s="24">
        <v>0.29221052631578948</v>
      </c>
      <c r="D117" s="25">
        <v>0.45479451357386558</v>
      </c>
      <c r="E117" s="26">
        <v>14250</v>
      </c>
      <c r="F117" s="27">
        <v>0</v>
      </c>
      <c r="G117" s="7"/>
      <c r="H117" s="23" t="s">
        <v>174</v>
      </c>
      <c r="I117" s="40">
        <v>6.0401243299411364E-2</v>
      </c>
      <c r="J117" s="34"/>
      <c r="K117" s="9">
        <f t="shared" si="4"/>
        <v>9.4001495024233273E-2</v>
      </c>
      <c r="L117" s="9">
        <f t="shared" si="3"/>
        <v>-3.8808469688767333E-2</v>
      </c>
    </row>
    <row r="118" spans="2:13" x14ac:dyDescent="0.2">
      <c r="B118" s="23" t="s">
        <v>175</v>
      </c>
      <c r="C118" s="24">
        <v>0.1192982456140351</v>
      </c>
      <c r="D118" s="25">
        <v>0.32415050175766025</v>
      </c>
      <c r="E118" s="26">
        <v>14250</v>
      </c>
      <c r="F118" s="27">
        <v>0</v>
      </c>
      <c r="G118" s="7"/>
      <c r="H118" s="23" t="s">
        <v>175</v>
      </c>
      <c r="I118" s="40">
        <v>3.7148137557750253E-4</v>
      </c>
      <c r="J118" s="34"/>
      <c r="K118" s="9">
        <f t="shared" si="4"/>
        <v>1.0092975251274204E-3</v>
      </c>
      <c r="L118" s="9">
        <f t="shared" si="3"/>
        <v>-1.3671759304514859E-4</v>
      </c>
    </row>
    <row r="119" spans="2:13" x14ac:dyDescent="0.2">
      <c r="B119" s="23" t="s">
        <v>176</v>
      </c>
      <c r="C119" s="24">
        <v>0.19817543859649125</v>
      </c>
      <c r="D119" s="25">
        <v>0.39863904215353835</v>
      </c>
      <c r="E119" s="26">
        <v>14250</v>
      </c>
      <c r="F119" s="27">
        <v>0</v>
      </c>
      <c r="G119" s="7"/>
      <c r="H119" s="23" t="s">
        <v>176</v>
      </c>
      <c r="I119" s="40">
        <v>-2.8111681903142893E-2</v>
      </c>
      <c r="J119" s="34"/>
      <c r="K119" s="9">
        <f t="shared" si="4"/>
        <v>-5.6543977455225859E-2</v>
      </c>
      <c r="L119" s="9">
        <f t="shared" si="3"/>
        <v>1.3975161240465417E-2</v>
      </c>
    </row>
    <row r="120" spans="2:13" x14ac:dyDescent="0.2">
      <c r="B120" s="23" t="s">
        <v>177</v>
      </c>
      <c r="C120" s="24">
        <v>7.0175438596491223E-4</v>
      </c>
      <c r="D120" s="25">
        <v>2.6482279765225471E-2</v>
      </c>
      <c r="E120" s="26">
        <v>14250</v>
      </c>
      <c r="F120" s="27">
        <v>0</v>
      </c>
      <c r="G120" s="7"/>
      <c r="H120" s="23" t="s">
        <v>177</v>
      </c>
      <c r="I120" s="40">
        <v>-6.5532766933061175E-5</v>
      </c>
      <c r="J120" s="34"/>
      <c r="K120" s="9">
        <f t="shared" si="4"/>
        <v>-2.4728527757807988E-3</v>
      </c>
      <c r="L120" s="9">
        <f t="shared" si="3"/>
        <v>1.7365539155764034E-6</v>
      </c>
    </row>
    <row r="121" spans="2:13" x14ac:dyDescent="0.2">
      <c r="B121" s="23" t="s">
        <v>178</v>
      </c>
      <c r="C121" s="24">
        <v>0.53656140350877191</v>
      </c>
      <c r="D121" s="25">
        <v>0.49867896993126859</v>
      </c>
      <c r="E121" s="26">
        <v>14250</v>
      </c>
      <c r="F121" s="27">
        <v>0</v>
      </c>
      <c r="G121" s="7"/>
      <c r="H121" s="23" t="s">
        <v>178</v>
      </c>
      <c r="I121" s="40">
        <v>-1.2409089170888669E-2</v>
      </c>
      <c r="J121" s="34"/>
      <c r="K121" s="9">
        <f t="shared" si="4"/>
        <v>-1.153217042596315E-2</v>
      </c>
      <c r="L121" s="9">
        <f t="shared" si="3"/>
        <v>1.3351752737267448E-2</v>
      </c>
    </row>
    <row r="122" spans="2:13" x14ac:dyDescent="0.2">
      <c r="B122" s="23" t="s">
        <v>47</v>
      </c>
      <c r="C122" s="24">
        <v>0.75459649122807015</v>
      </c>
      <c r="D122" s="25">
        <v>0.43034128630430513</v>
      </c>
      <c r="E122" s="26">
        <v>14250</v>
      </c>
      <c r="F122" s="27">
        <v>0</v>
      </c>
      <c r="G122" s="7"/>
      <c r="H122" s="23" t="s">
        <v>47</v>
      </c>
      <c r="I122" s="40">
        <v>-4.8110545778155017E-2</v>
      </c>
      <c r="J122" s="34"/>
      <c r="K122" s="9">
        <f t="shared" si="4"/>
        <v>-2.7435194155512949E-2</v>
      </c>
      <c r="L122" s="9">
        <f t="shared" si="3"/>
        <v>8.4361064556542964E-2</v>
      </c>
    </row>
    <row r="123" spans="2:13" ht="15.75" thickBot="1" x14ac:dyDescent="0.25">
      <c r="B123" s="28" t="s">
        <v>48</v>
      </c>
      <c r="C123" s="29">
        <v>2.1383157894736842</v>
      </c>
      <c r="D123" s="30">
        <v>1.4041130336955288</v>
      </c>
      <c r="E123" s="31">
        <v>14250</v>
      </c>
      <c r="F123" s="32">
        <v>0</v>
      </c>
      <c r="G123" s="7"/>
      <c r="H123" s="28" t="s">
        <v>48</v>
      </c>
      <c r="I123" s="41">
        <v>-2.1010162722186147E-2</v>
      </c>
      <c r="J123" s="34"/>
      <c r="K123" s="9"/>
      <c r="L123" s="9"/>
      <c r="M123" s="2" t="str">
        <f>"((memsleep-"&amp;C123&amp;")/"&amp;D123&amp;")*("&amp;I123&amp;")"</f>
        <v>((memsleep-2.13831578947368)/1.40411303369553)*(-0.0210101627221861)</v>
      </c>
    </row>
    <row r="124" spans="2:13" ht="22.5" customHeight="1" thickTop="1" x14ac:dyDescent="0.2">
      <c r="B124" s="33" t="s">
        <v>46</v>
      </c>
      <c r="C124" s="33"/>
      <c r="D124" s="33"/>
      <c r="E124" s="33"/>
      <c r="F124" s="33"/>
      <c r="G124" s="7"/>
      <c r="H124" s="33" t="s">
        <v>7</v>
      </c>
      <c r="I124" s="33"/>
      <c r="J124" s="34"/>
    </row>
    <row r="125" spans="2:13" x14ac:dyDescent="0.2">
      <c r="B125" s="12"/>
      <c r="C125" s="12"/>
      <c r="D125" s="12"/>
      <c r="E125" s="12"/>
      <c r="F125" s="12"/>
      <c r="G125" s="7"/>
      <c r="H125" s="12"/>
      <c r="I125" s="12"/>
      <c r="J125" s="3"/>
    </row>
  </sheetData>
  <mergeCells count="9">
    <mergeCell ref="K5:L5"/>
    <mergeCell ref="H125:I125"/>
    <mergeCell ref="B125:F125"/>
    <mergeCell ref="B5:F5"/>
    <mergeCell ref="B6"/>
    <mergeCell ref="B124:F124"/>
    <mergeCell ref="H4:I4"/>
    <mergeCell ref="H5:H6"/>
    <mergeCell ref="H124:I124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4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3</v>
      </c>
      <c r="B1" s="2" t="s">
        <v>63</v>
      </c>
    </row>
    <row r="4" spans="1:12" ht="15.75" thickBot="1" x14ac:dyDescent="0.25">
      <c r="H4" s="42" t="s">
        <v>6</v>
      </c>
      <c r="I4" s="42"/>
      <c r="J4" s="63"/>
    </row>
    <row r="5" spans="1:12" ht="16.5" thickTop="1" thickBot="1" x14ac:dyDescent="0.25">
      <c r="B5" s="42" t="s">
        <v>0</v>
      </c>
      <c r="C5" s="42"/>
      <c r="D5" s="42"/>
      <c r="E5" s="42"/>
      <c r="F5" s="42"/>
      <c r="G5" s="4"/>
      <c r="H5" s="64" t="s">
        <v>45</v>
      </c>
      <c r="I5" s="65" t="s">
        <v>4</v>
      </c>
      <c r="J5" s="71"/>
      <c r="K5" s="11" t="s">
        <v>8</v>
      </c>
      <c r="L5" s="11"/>
    </row>
    <row r="6" spans="1:12" ht="27" thickTop="1" thickBot="1" x14ac:dyDescent="0.25">
      <c r="B6" s="43" t="s">
        <v>45</v>
      </c>
      <c r="C6" s="44" t="s">
        <v>1</v>
      </c>
      <c r="D6" s="45" t="s">
        <v>179</v>
      </c>
      <c r="E6" s="45" t="s">
        <v>180</v>
      </c>
      <c r="F6" s="46" t="s">
        <v>2</v>
      </c>
      <c r="G6" s="8"/>
      <c r="H6" s="66"/>
      <c r="I6" s="67" t="s">
        <v>5</v>
      </c>
      <c r="J6" s="71"/>
      <c r="K6" s="1" t="s">
        <v>9</v>
      </c>
      <c r="L6" s="1" t="s">
        <v>10</v>
      </c>
    </row>
    <row r="7" spans="1:12" ht="15.75" thickTop="1" x14ac:dyDescent="0.2">
      <c r="B7" s="47" t="s">
        <v>64</v>
      </c>
      <c r="C7" s="48">
        <v>4.3699927166788055E-2</v>
      </c>
      <c r="D7" s="49">
        <v>0.20444523524000499</v>
      </c>
      <c r="E7" s="50">
        <v>5492</v>
      </c>
      <c r="F7" s="51">
        <v>0</v>
      </c>
      <c r="G7" s="8"/>
      <c r="H7" s="47" t="s">
        <v>64</v>
      </c>
      <c r="I7" s="68">
        <v>2.4793739351956223E-2</v>
      </c>
      <c r="J7" s="71"/>
      <c r="K7" s="9">
        <f>((1-C7)/D7)*I7</f>
        <v>0.11597362354886462</v>
      </c>
      <c r="L7" s="9">
        <f>((0-C7)/D7)*I7</f>
        <v>-5.2996324546320467E-3</v>
      </c>
    </row>
    <row r="8" spans="1:12" x14ac:dyDescent="0.2">
      <c r="B8" s="52" t="s">
        <v>65</v>
      </c>
      <c r="C8" s="53">
        <v>0.43572469045884926</v>
      </c>
      <c r="D8" s="54">
        <v>0.49589662355324471</v>
      </c>
      <c r="E8" s="55">
        <v>5492</v>
      </c>
      <c r="F8" s="56">
        <v>0</v>
      </c>
      <c r="G8" s="8"/>
      <c r="H8" s="52" t="s">
        <v>65</v>
      </c>
      <c r="I8" s="69">
        <v>4.8548971579168626E-2</v>
      </c>
      <c r="J8" s="71"/>
      <c r="K8" s="9">
        <f t="shared" ref="K8:K18" si="0">((1-C8)/D8)*I8</f>
        <v>5.5243340374949129E-2</v>
      </c>
      <c r="L8" s="9">
        <f t="shared" ref="L8:L71" si="1">((0-C8)/D8)*I8</f>
        <v>-4.2658055345999757E-2</v>
      </c>
    </row>
    <row r="9" spans="1:12" x14ac:dyDescent="0.2">
      <c r="B9" s="52" t="s">
        <v>66</v>
      </c>
      <c r="C9" s="53">
        <v>0.16150764748725419</v>
      </c>
      <c r="D9" s="54">
        <v>0.36803205023199614</v>
      </c>
      <c r="E9" s="55">
        <v>5492</v>
      </c>
      <c r="F9" s="56">
        <v>0</v>
      </c>
      <c r="G9" s="8"/>
      <c r="H9" s="52" t="s">
        <v>66</v>
      </c>
      <c r="I9" s="69">
        <v>-1.2326422436547201E-2</v>
      </c>
      <c r="J9" s="71"/>
      <c r="K9" s="9">
        <f t="shared" si="0"/>
        <v>-2.8083453439370572E-2</v>
      </c>
      <c r="L9" s="9">
        <f t="shared" si="1"/>
        <v>5.4093427145975453E-3</v>
      </c>
    </row>
    <row r="10" spans="1:12" ht="24" x14ac:dyDescent="0.2">
      <c r="B10" s="52" t="s">
        <v>67</v>
      </c>
      <c r="C10" s="53">
        <v>8.3394027676620533E-2</v>
      </c>
      <c r="D10" s="54">
        <v>0.27650205187015114</v>
      </c>
      <c r="E10" s="55">
        <v>5492</v>
      </c>
      <c r="F10" s="56">
        <v>0</v>
      </c>
      <c r="G10" s="8"/>
      <c r="H10" s="52" t="s">
        <v>67</v>
      </c>
      <c r="I10" s="69">
        <v>-2.076725512489707E-2</v>
      </c>
      <c r="J10" s="71"/>
      <c r="K10" s="9">
        <f t="shared" si="0"/>
        <v>-6.8843576195894651E-2</v>
      </c>
      <c r="L10" s="9">
        <f t="shared" si="1"/>
        <v>6.2634799161143707E-3</v>
      </c>
    </row>
    <row r="11" spans="1:12" ht="24" x14ac:dyDescent="0.2">
      <c r="B11" s="52" t="s">
        <v>68</v>
      </c>
      <c r="C11" s="53">
        <v>7.4471959213401315E-2</v>
      </c>
      <c r="D11" s="54">
        <v>0.26256130526825167</v>
      </c>
      <c r="E11" s="55">
        <v>5492</v>
      </c>
      <c r="F11" s="56">
        <v>0</v>
      </c>
      <c r="G11" s="8"/>
      <c r="H11" s="52" t="s">
        <v>68</v>
      </c>
      <c r="I11" s="69">
        <v>-2.3698711931014339E-2</v>
      </c>
      <c r="J11" s="71"/>
      <c r="K11" s="9">
        <f t="shared" si="0"/>
        <v>-8.3537908985745285E-2</v>
      </c>
      <c r="L11" s="9">
        <f t="shared" si="1"/>
        <v>6.7218187635588872E-3</v>
      </c>
    </row>
    <row r="12" spans="1:12" x14ac:dyDescent="0.2">
      <c r="B12" s="52" t="s">
        <v>69</v>
      </c>
      <c r="C12" s="53">
        <v>5.28040786598689E-2</v>
      </c>
      <c r="D12" s="54">
        <v>0.22366250607810426</v>
      </c>
      <c r="E12" s="55">
        <v>5492</v>
      </c>
      <c r="F12" s="56">
        <v>0</v>
      </c>
      <c r="G12" s="8"/>
      <c r="H12" s="52" t="s">
        <v>69</v>
      </c>
      <c r="I12" s="69">
        <v>-1.2798244487014936E-2</v>
      </c>
      <c r="J12" s="71"/>
      <c r="K12" s="9">
        <f t="shared" si="0"/>
        <v>-5.4199718991707696E-2</v>
      </c>
      <c r="L12" s="9">
        <f t="shared" si="1"/>
        <v>3.021514515108657E-3</v>
      </c>
    </row>
    <row r="13" spans="1:12" x14ac:dyDescent="0.2">
      <c r="B13" s="52" t="s">
        <v>70</v>
      </c>
      <c r="C13" s="53">
        <v>8.8128186453022575E-2</v>
      </c>
      <c r="D13" s="54">
        <v>0.283507044631372</v>
      </c>
      <c r="E13" s="55">
        <v>5492</v>
      </c>
      <c r="F13" s="56">
        <v>0</v>
      </c>
      <c r="G13" s="8"/>
      <c r="H13" s="52" t="s">
        <v>70</v>
      </c>
      <c r="I13" s="69">
        <v>-4.0483873392417317E-2</v>
      </c>
      <c r="J13" s="71"/>
      <c r="K13" s="9">
        <f t="shared" si="0"/>
        <v>-0.13021229542196985</v>
      </c>
      <c r="L13" s="9">
        <f t="shared" si="1"/>
        <v>1.2584415132634467E-2</v>
      </c>
    </row>
    <row r="14" spans="1:12" x14ac:dyDescent="0.2">
      <c r="B14" s="52" t="s">
        <v>71</v>
      </c>
      <c r="C14" s="53">
        <v>3.6416605972323381E-4</v>
      </c>
      <c r="D14" s="54">
        <v>1.9081397726262467E-2</v>
      </c>
      <c r="E14" s="55">
        <v>5492</v>
      </c>
      <c r="F14" s="56">
        <v>0</v>
      </c>
      <c r="G14" s="8"/>
      <c r="H14" s="52" t="s">
        <v>71</v>
      </c>
      <c r="I14" s="69">
        <v>-3.5884716356099502E-4</v>
      </c>
      <c r="J14" s="71"/>
      <c r="K14" s="9">
        <f t="shared" si="0"/>
        <v>-1.8799277115307059E-2</v>
      </c>
      <c r="L14" s="9">
        <f t="shared" si="1"/>
        <v>6.8485526831719709E-6</v>
      </c>
    </row>
    <row r="15" spans="1:12" x14ac:dyDescent="0.2">
      <c r="B15" s="52" t="s">
        <v>72</v>
      </c>
      <c r="C15" s="53">
        <v>2.002913328477786E-3</v>
      </c>
      <c r="D15" s="54">
        <v>4.4713149061904094E-2</v>
      </c>
      <c r="E15" s="55">
        <v>5492</v>
      </c>
      <c r="F15" s="56">
        <v>0</v>
      </c>
      <c r="G15" s="8"/>
      <c r="H15" s="52" t="s">
        <v>72</v>
      </c>
      <c r="I15" s="69">
        <v>-5.8182848836416988E-3</v>
      </c>
      <c r="J15" s="71"/>
      <c r="K15" s="9">
        <f t="shared" si="0"/>
        <v>-0.12986406650223303</v>
      </c>
      <c r="L15" s="9">
        <f t="shared" si="1"/>
        <v>2.6062848595595028E-4</v>
      </c>
    </row>
    <row r="16" spans="1:12" x14ac:dyDescent="0.2">
      <c r="B16" s="52" t="s">
        <v>73</v>
      </c>
      <c r="C16" s="53">
        <v>6.3729060451565914E-3</v>
      </c>
      <c r="D16" s="54">
        <v>7.9582946204641597E-2</v>
      </c>
      <c r="E16" s="55">
        <v>5492</v>
      </c>
      <c r="F16" s="56">
        <v>0</v>
      </c>
      <c r="G16" s="8"/>
      <c r="H16" s="52" t="s">
        <v>73</v>
      </c>
      <c r="I16" s="69">
        <v>-4.8500487177995794E-3</v>
      </c>
      <c r="J16" s="71"/>
      <c r="K16" s="9">
        <f t="shared" si="0"/>
        <v>-6.0554930959888724E-2</v>
      </c>
      <c r="L16" s="9">
        <f t="shared" si="1"/>
        <v>3.8838603327764437E-4</v>
      </c>
    </row>
    <row r="17" spans="2:12" ht="24" x14ac:dyDescent="0.2">
      <c r="B17" s="52" t="s">
        <v>74</v>
      </c>
      <c r="C17" s="53">
        <v>7.64748725418791E-3</v>
      </c>
      <c r="D17" s="54">
        <v>8.7122817179165979E-2</v>
      </c>
      <c r="E17" s="55">
        <v>5492</v>
      </c>
      <c r="F17" s="56">
        <v>0</v>
      </c>
      <c r="G17" s="8"/>
      <c r="H17" s="52" t="s">
        <v>74</v>
      </c>
      <c r="I17" s="69">
        <v>-6.0994521295441792E-3</v>
      </c>
      <c r="J17" s="71"/>
      <c r="K17" s="9">
        <f t="shared" si="0"/>
        <v>-6.9474413742596386E-2</v>
      </c>
      <c r="L17" s="9">
        <f t="shared" si="1"/>
        <v>5.35399151777807E-4</v>
      </c>
    </row>
    <row r="18" spans="2:12" ht="24" x14ac:dyDescent="0.2">
      <c r="B18" s="52" t="s">
        <v>75</v>
      </c>
      <c r="C18" s="53">
        <v>9.286234522942461E-3</v>
      </c>
      <c r="D18" s="54">
        <v>9.5925365990157108E-2</v>
      </c>
      <c r="E18" s="55">
        <v>5492</v>
      </c>
      <c r="F18" s="56">
        <v>0</v>
      </c>
      <c r="G18" s="8"/>
      <c r="H18" s="52" t="s">
        <v>75</v>
      </c>
      <c r="I18" s="69">
        <v>-1.3911996785572502E-2</v>
      </c>
      <c r="J18" s="71"/>
      <c r="K18" s="9">
        <f t="shared" si="0"/>
        <v>-0.14368260760301407</v>
      </c>
      <c r="L18" s="9">
        <f t="shared" si="1"/>
        <v>1.3467768769993965E-3</v>
      </c>
    </row>
    <row r="19" spans="2:12" x14ac:dyDescent="0.2">
      <c r="B19" s="52" t="s">
        <v>76</v>
      </c>
      <c r="C19" s="53">
        <v>3.1500364166059724E-2</v>
      </c>
      <c r="D19" s="54">
        <v>0.17468155953278944</v>
      </c>
      <c r="E19" s="55">
        <v>5492</v>
      </c>
      <c r="F19" s="56">
        <v>0</v>
      </c>
      <c r="G19" s="8"/>
      <c r="H19" s="52" t="s">
        <v>76</v>
      </c>
      <c r="I19" s="69">
        <v>2.333095536803453E-2</v>
      </c>
      <c r="J19" s="71"/>
      <c r="K19" s="9">
        <f>((1-C19)/D19)*I19</f>
        <v>0.12935550746189589</v>
      </c>
      <c r="L19" s="9">
        <f t="shared" si="1"/>
        <v>-4.2072763284278988E-3</v>
      </c>
    </row>
    <row r="20" spans="2:12" x14ac:dyDescent="0.2">
      <c r="B20" s="52" t="s">
        <v>77</v>
      </c>
      <c r="C20" s="53">
        <v>3.0954115076474872E-3</v>
      </c>
      <c r="D20" s="54">
        <v>5.5555305010747215E-2</v>
      </c>
      <c r="E20" s="55">
        <v>5492</v>
      </c>
      <c r="F20" s="56">
        <v>0</v>
      </c>
      <c r="G20" s="8"/>
      <c r="H20" s="52" t="s">
        <v>77</v>
      </c>
      <c r="I20" s="69">
        <v>2.5235964322711021E-3</v>
      </c>
      <c r="J20" s="71"/>
      <c r="K20" s="9">
        <f t="shared" ref="K20:K58" si="2">((1-C20)/D20)*I20</f>
        <v>4.528433175458782E-2</v>
      </c>
      <c r="L20" s="9">
        <f t="shared" ref="L20:L58" si="3">((0-C20)/D20)*I20</f>
        <v>-1.4060888398684802E-4</v>
      </c>
    </row>
    <row r="21" spans="2:12" x14ac:dyDescent="0.2">
      <c r="B21" s="52" t="s">
        <v>78</v>
      </c>
      <c r="C21" s="53">
        <v>0.17680262199563002</v>
      </c>
      <c r="D21" s="54">
        <v>0.38153631631941864</v>
      </c>
      <c r="E21" s="55">
        <v>5492</v>
      </c>
      <c r="F21" s="56">
        <v>0</v>
      </c>
      <c r="G21" s="8"/>
      <c r="H21" s="52" t="s">
        <v>78</v>
      </c>
      <c r="I21" s="69">
        <v>3.0793399105189533E-2</v>
      </c>
      <c r="J21" s="71"/>
      <c r="K21" s="9">
        <f t="shared" si="2"/>
        <v>6.6439403849598816E-2</v>
      </c>
      <c r="L21" s="9">
        <f t="shared" si="3"/>
        <v>-1.4269555659801031E-2</v>
      </c>
    </row>
    <row r="22" spans="2:12" x14ac:dyDescent="0.2">
      <c r="B22" s="52" t="s">
        <v>79</v>
      </c>
      <c r="C22" s="53">
        <v>9.195193008011654E-2</v>
      </c>
      <c r="D22" s="54">
        <v>0.28898439187744362</v>
      </c>
      <c r="E22" s="55">
        <v>5492</v>
      </c>
      <c r="F22" s="56">
        <v>0</v>
      </c>
      <c r="G22" s="8"/>
      <c r="H22" s="52" t="s">
        <v>79</v>
      </c>
      <c r="I22" s="69">
        <v>4.0651304016829648E-2</v>
      </c>
      <c r="J22" s="71"/>
      <c r="K22" s="9">
        <f t="shared" si="2"/>
        <v>0.12773471228807148</v>
      </c>
      <c r="L22" s="9">
        <f t="shared" si="3"/>
        <v>-1.2934836516036918E-2</v>
      </c>
    </row>
    <row r="23" spans="2:12" x14ac:dyDescent="0.2">
      <c r="B23" s="52" t="s">
        <v>80</v>
      </c>
      <c r="C23" s="53">
        <v>4.4974508375819372E-2</v>
      </c>
      <c r="D23" s="54">
        <v>0.20726703594808732</v>
      </c>
      <c r="E23" s="55">
        <v>5492</v>
      </c>
      <c r="F23" s="56">
        <v>0</v>
      </c>
      <c r="G23" s="8"/>
      <c r="H23" s="52" t="s">
        <v>80</v>
      </c>
      <c r="I23" s="69">
        <v>2.0846054663994962E-2</v>
      </c>
      <c r="J23" s="71"/>
      <c r="K23" s="9">
        <f t="shared" si="2"/>
        <v>9.6052483757680954E-2</v>
      </c>
      <c r="L23" s="9">
        <f t="shared" si="3"/>
        <v>-4.5233486154713431E-3</v>
      </c>
    </row>
    <row r="24" spans="2:12" x14ac:dyDescent="0.2">
      <c r="B24" s="52" t="s">
        <v>81</v>
      </c>
      <c r="C24" s="53">
        <v>0.18608885651857246</v>
      </c>
      <c r="D24" s="54">
        <v>0.38921379379310217</v>
      </c>
      <c r="E24" s="55">
        <v>5492</v>
      </c>
      <c r="F24" s="56">
        <v>0</v>
      </c>
      <c r="G24" s="8"/>
      <c r="H24" s="52" t="s">
        <v>81</v>
      </c>
      <c r="I24" s="69">
        <v>3.1462698092845222E-2</v>
      </c>
      <c r="J24" s="71"/>
      <c r="K24" s="9">
        <f t="shared" si="2"/>
        <v>6.5793764224530996E-2</v>
      </c>
      <c r="L24" s="9">
        <f t="shared" si="3"/>
        <v>-1.5042780097868157E-2</v>
      </c>
    </row>
    <row r="25" spans="2:12" x14ac:dyDescent="0.2">
      <c r="B25" s="52" t="s">
        <v>82</v>
      </c>
      <c r="C25" s="53">
        <v>0.15477057538237438</v>
      </c>
      <c r="D25" s="54">
        <v>0.3617187694978628</v>
      </c>
      <c r="E25" s="55">
        <v>5492</v>
      </c>
      <c r="F25" s="56">
        <v>0</v>
      </c>
      <c r="G25" s="8"/>
      <c r="H25" s="52" t="s">
        <v>82</v>
      </c>
      <c r="I25" s="69">
        <v>7.6477747425151314E-3</v>
      </c>
      <c r="J25" s="71"/>
      <c r="K25" s="9">
        <f t="shared" si="2"/>
        <v>1.7870580103417796E-2</v>
      </c>
      <c r="L25" s="9">
        <f t="shared" si="3"/>
        <v>-3.2722949349213975E-3</v>
      </c>
    </row>
    <row r="26" spans="2:12" x14ac:dyDescent="0.2">
      <c r="B26" s="52" t="s">
        <v>83</v>
      </c>
      <c r="C26" s="53">
        <v>8.8492352512745814E-2</v>
      </c>
      <c r="D26" s="54">
        <v>0.28403546577245409</v>
      </c>
      <c r="E26" s="55">
        <v>5492</v>
      </c>
      <c r="F26" s="56">
        <v>0</v>
      </c>
      <c r="G26" s="8"/>
      <c r="H26" s="52" t="s">
        <v>83</v>
      </c>
      <c r="I26" s="69">
        <v>-1.0758164532691522E-2</v>
      </c>
      <c r="J26" s="71"/>
      <c r="K26" s="9">
        <f t="shared" si="2"/>
        <v>-3.4524383135767799E-2</v>
      </c>
      <c r="L26" s="9">
        <f t="shared" si="3"/>
        <v>3.3517479432647115E-3</v>
      </c>
    </row>
    <row r="27" spans="2:12" x14ac:dyDescent="0.2">
      <c r="B27" s="52" t="s">
        <v>84</v>
      </c>
      <c r="C27" s="53">
        <v>0.18954843408594318</v>
      </c>
      <c r="D27" s="54">
        <v>0.39197933858661183</v>
      </c>
      <c r="E27" s="55">
        <v>5492</v>
      </c>
      <c r="F27" s="56">
        <v>0</v>
      </c>
      <c r="G27" s="8"/>
      <c r="H27" s="52" t="s">
        <v>84</v>
      </c>
      <c r="I27" s="69">
        <v>-4.2210930851007987E-2</v>
      </c>
      <c r="J27" s="71"/>
      <c r="K27" s="9">
        <f t="shared" si="2"/>
        <v>-8.7274791396512244E-2</v>
      </c>
      <c r="L27" s="9">
        <f t="shared" si="3"/>
        <v>2.0411830564765053E-2</v>
      </c>
    </row>
    <row r="28" spans="2:12" x14ac:dyDescent="0.2">
      <c r="B28" s="52" t="s">
        <v>85</v>
      </c>
      <c r="C28" s="53">
        <v>6.8645302257829569E-2</v>
      </c>
      <c r="D28" s="54">
        <v>0.25287302741271678</v>
      </c>
      <c r="E28" s="55">
        <v>5492</v>
      </c>
      <c r="F28" s="56">
        <v>0</v>
      </c>
      <c r="G28" s="8"/>
      <c r="H28" s="52" t="s">
        <v>85</v>
      </c>
      <c r="I28" s="69">
        <v>-4.2416578546170425E-2</v>
      </c>
      <c r="J28" s="71"/>
      <c r="K28" s="9">
        <f t="shared" si="2"/>
        <v>-0.1562241734332909</v>
      </c>
      <c r="L28" s="9">
        <f t="shared" si="3"/>
        <v>1.1514469869863278E-2</v>
      </c>
    </row>
    <row r="29" spans="2:12" x14ac:dyDescent="0.2">
      <c r="B29" s="52" t="s">
        <v>86</v>
      </c>
      <c r="C29" s="53">
        <v>7.2833211944646763E-4</v>
      </c>
      <c r="D29" s="54">
        <v>2.6980255673993377E-2</v>
      </c>
      <c r="E29" s="55">
        <v>5492</v>
      </c>
      <c r="F29" s="56">
        <v>0</v>
      </c>
      <c r="G29" s="8"/>
      <c r="H29" s="52" t="s">
        <v>86</v>
      </c>
      <c r="I29" s="69">
        <v>-2.4496837878960577E-3</v>
      </c>
      <c r="J29" s="71"/>
      <c r="K29" s="9">
        <f t="shared" si="2"/>
        <v>-9.0729296048532568E-2</v>
      </c>
      <c r="L29" s="9">
        <f t="shared" si="3"/>
        <v>6.6129224525169524E-5</v>
      </c>
    </row>
    <row r="30" spans="2:12" ht="24" x14ac:dyDescent="0.2">
      <c r="B30" s="52" t="s">
        <v>87</v>
      </c>
      <c r="C30" s="53">
        <v>1.6387472687545521E-3</v>
      </c>
      <c r="D30" s="54">
        <v>4.0451943457406159E-2</v>
      </c>
      <c r="E30" s="55">
        <v>5492</v>
      </c>
      <c r="F30" s="56">
        <v>0</v>
      </c>
      <c r="G30" s="8"/>
      <c r="H30" s="52" t="s">
        <v>87</v>
      </c>
      <c r="I30" s="69">
        <v>3.9008889507024468E-3</v>
      </c>
      <c r="J30" s="71"/>
      <c r="K30" s="9">
        <f t="shared" si="2"/>
        <v>9.627464212416581E-2</v>
      </c>
      <c r="L30" s="9">
        <f t="shared" si="3"/>
        <v>-1.580287760564458E-4</v>
      </c>
    </row>
    <row r="31" spans="2:12" ht="24" x14ac:dyDescent="0.2">
      <c r="B31" s="52" t="s">
        <v>88</v>
      </c>
      <c r="C31" s="53">
        <v>8.3758193736343765E-3</v>
      </c>
      <c r="D31" s="54">
        <v>9.1143719583550942E-2</v>
      </c>
      <c r="E31" s="55">
        <v>5492</v>
      </c>
      <c r="F31" s="56">
        <v>0</v>
      </c>
      <c r="G31" s="8"/>
      <c r="H31" s="52" t="s">
        <v>88</v>
      </c>
      <c r="I31" s="69">
        <v>7.203260884053069E-3</v>
      </c>
      <c r="J31" s="71"/>
      <c r="K31" s="9">
        <f t="shared" si="2"/>
        <v>7.8369938209940981E-2</v>
      </c>
      <c r="L31" s="9">
        <f t="shared" si="3"/>
        <v>-6.619568780127221E-4</v>
      </c>
    </row>
    <row r="32" spans="2:12" x14ac:dyDescent="0.2">
      <c r="B32" s="52" t="s">
        <v>89</v>
      </c>
      <c r="C32" s="53">
        <v>4.297159504734159E-2</v>
      </c>
      <c r="D32" s="54">
        <v>0.20281155440826731</v>
      </c>
      <c r="E32" s="55">
        <v>5492</v>
      </c>
      <c r="F32" s="56">
        <v>0</v>
      </c>
      <c r="G32" s="8"/>
      <c r="H32" s="52" t="s">
        <v>89</v>
      </c>
      <c r="I32" s="69">
        <v>1.0405134964308107E-2</v>
      </c>
      <c r="J32" s="71"/>
      <c r="K32" s="9">
        <f t="shared" si="2"/>
        <v>4.9099814590262809E-2</v>
      </c>
      <c r="L32" s="9">
        <f t="shared" si="3"/>
        <v>-2.2046339884516791E-3</v>
      </c>
    </row>
    <row r="33" spans="2:12" x14ac:dyDescent="0.2">
      <c r="B33" s="52" t="s">
        <v>90</v>
      </c>
      <c r="C33" s="53">
        <v>5.2257829570284048E-2</v>
      </c>
      <c r="D33" s="54">
        <v>0.2225667730774552</v>
      </c>
      <c r="E33" s="55">
        <v>5492</v>
      </c>
      <c r="F33" s="56">
        <v>0</v>
      </c>
      <c r="G33" s="8"/>
      <c r="H33" s="52" t="s">
        <v>90</v>
      </c>
      <c r="I33" s="69">
        <v>3.1941636505729799E-3</v>
      </c>
      <c r="J33" s="71"/>
      <c r="K33" s="9">
        <f t="shared" si="2"/>
        <v>1.3601507309665821E-2</v>
      </c>
      <c r="L33" s="9">
        <f t="shared" si="3"/>
        <v>-7.4997744435621326E-4</v>
      </c>
    </row>
    <row r="34" spans="2:12" x14ac:dyDescent="0.2">
      <c r="B34" s="52" t="s">
        <v>91</v>
      </c>
      <c r="C34" s="53">
        <v>2.8404952658412235E-2</v>
      </c>
      <c r="D34" s="54">
        <v>0.16614191941162051</v>
      </c>
      <c r="E34" s="55">
        <v>5492</v>
      </c>
      <c r="F34" s="56">
        <v>0</v>
      </c>
      <c r="G34" s="8"/>
      <c r="H34" s="52" t="s">
        <v>91</v>
      </c>
      <c r="I34" s="69">
        <v>-4.9313975474523063E-3</v>
      </c>
      <c r="J34" s="71"/>
      <c r="K34" s="9">
        <f t="shared" si="2"/>
        <v>-2.8838726858009273E-2</v>
      </c>
      <c r="L34" s="9">
        <f t="shared" si="3"/>
        <v>8.4311120499427417E-4</v>
      </c>
    </row>
    <row r="35" spans="2:12" x14ac:dyDescent="0.2">
      <c r="B35" s="52" t="s">
        <v>92</v>
      </c>
      <c r="C35" s="53">
        <v>4.0604515659140569E-2</v>
      </c>
      <c r="D35" s="54">
        <v>0.1973901807261334</v>
      </c>
      <c r="E35" s="55">
        <v>5492</v>
      </c>
      <c r="F35" s="56">
        <v>0</v>
      </c>
      <c r="G35" s="8"/>
      <c r="H35" s="52" t="s">
        <v>92</v>
      </c>
      <c r="I35" s="69">
        <v>-1.7600229953523842E-2</v>
      </c>
      <c r="J35" s="71"/>
      <c r="K35" s="9">
        <f t="shared" si="2"/>
        <v>-8.5544179951885263E-2</v>
      </c>
      <c r="L35" s="9">
        <f t="shared" si="3"/>
        <v>3.6204881627007802E-3</v>
      </c>
    </row>
    <row r="36" spans="2:12" x14ac:dyDescent="0.2">
      <c r="B36" s="52" t="s">
        <v>93</v>
      </c>
      <c r="C36" s="53">
        <v>5.4624908958485067E-4</v>
      </c>
      <c r="D36" s="54">
        <v>2.336771550620215E-2</v>
      </c>
      <c r="E36" s="55">
        <v>5492</v>
      </c>
      <c r="F36" s="56">
        <v>0</v>
      </c>
      <c r="G36" s="8"/>
      <c r="H36" s="52" t="s">
        <v>93</v>
      </c>
      <c r="I36" s="69">
        <v>-1.2341698844102556E-3</v>
      </c>
      <c r="J36" s="71"/>
      <c r="K36" s="9">
        <f t="shared" si="2"/>
        <v>-5.2786320507330488E-2</v>
      </c>
      <c r="L36" s="9">
        <f t="shared" si="3"/>
        <v>2.885023893641674E-5</v>
      </c>
    </row>
    <row r="37" spans="2:12" x14ac:dyDescent="0.2">
      <c r="B37" s="52" t="s">
        <v>94</v>
      </c>
      <c r="C37" s="53">
        <v>2.9679533867443555E-2</v>
      </c>
      <c r="D37" s="54">
        <v>0.16971712889080423</v>
      </c>
      <c r="E37" s="55">
        <v>5492</v>
      </c>
      <c r="F37" s="56">
        <v>0</v>
      </c>
      <c r="G37" s="8"/>
      <c r="H37" s="52" t="s">
        <v>94</v>
      </c>
      <c r="I37" s="69">
        <v>1.2661236667215888E-2</v>
      </c>
      <c r="J37" s="71"/>
      <c r="K37" s="9">
        <f t="shared" si="2"/>
        <v>7.2387844085271921E-2</v>
      </c>
      <c r="L37" s="9">
        <f t="shared" si="3"/>
        <v>-2.2141524837491697E-3</v>
      </c>
    </row>
    <row r="38" spans="2:12" x14ac:dyDescent="0.2">
      <c r="B38" s="52" t="s">
        <v>95</v>
      </c>
      <c r="C38" s="53">
        <v>1.8208302986161691E-4</v>
      </c>
      <c r="D38" s="54">
        <v>1.3493814503751247E-2</v>
      </c>
      <c r="E38" s="55">
        <v>5492</v>
      </c>
      <c r="F38" s="56">
        <v>0</v>
      </c>
      <c r="G38" s="8"/>
      <c r="H38" s="52" t="s">
        <v>95</v>
      </c>
      <c r="I38" s="69">
        <v>-2.4564318786363462E-3</v>
      </c>
      <c r="J38" s="71"/>
      <c r="K38" s="9">
        <f t="shared" si="2"/>
        <v>-0.1820081788877769</v>
      </c>
      <c r="L38" s="9">
        <f t="shared" si="3"/>
        <v>3.3146636111414476E-5</v>
      </c>
    </row>
    <row r="39" spans="2:12" x14ac:dyDescent="0.2">
      <c r="B39" s="52" t="s">
        <v>96</v>
      </c>
      <c r="C39" s="53">
        <v>0.15986890021849964</v>
      </c>
      <c r="D39" s="54">
        <v>0.36651779648331623</v>
      </c>
      <c r="E39" s="55">
        <v>5492</v>
      </c>
      <c r="F39" s="56">
        <v>0</v>
      </c>
      <c r="G39" s="8"/>
      <c r="H39" s="52" t="s">
        <v>96</v>
      </c>
      <c r="I39" s="69">
        <v>4.7910014407895572E-2</v>
      </c>
      <c r="J39" s="71"/>
      <c r="K39" s="9">
        <f t="shared" si="2"/>
        <v>0.10981920518253753</v>
      </c>
      <c r="L39" s="9">
        <f t="shared" si="3"/>
        <v>-2.0897542728710004E-2</v>
      </c>
    </row>
    <row r="40" spans="2:12" x14ac:dyDescent="0.2">
      <c r="B40" s="52" t="s">
        <v>97</v>
      </c>
      <c r="C40" s="53">
        <v>1.2017479970866714E-2</v>
      </c>
      <c r="D40" s="54">
        <v>0.10897349412813762</v>
      </c>
      <c r="E40" s="55">
        <v>5492</v>
      </c>
      <c r="F40" s="56">
        <v>0</v>
      </c>
      <c r="G40" s="8"/>
      <c r="H40" s="52" t="s">
        <v>97</v>
      </c>
      <c r="I40" s="69">
        <v>9.9521793137279813E-3</v>
      </c>
      <c r="J40" s="71"/>
      <c r="K40" s="9">
        <f t="shared" si="2"/>
        <v>9.0229089897741935E-2</v>
      </c>
      <c r="L40" s="9">
        <f t="shared" si="3"/>
        <v>-1.0975156530134476E-3</v>
      </c>
    </row>
    <row r="41" spans="2:12" x14ac:dyDescent="0.2">
      <c r="B41" s="52" t="s">
        <v>98</v>
      </c>
      <c r="C41" s="53">
        <v>5.4624908958485067E-4</v>
      </c>
      <c r="D41" s="54">
        <v>2.3367715506200822E-2</v>
      </c>
      <c r="E41" s="55">
        <v>5492</v>
      </c>
      <c r="F41" s="56">
        <v>0</v>
      </c>
      <c r="G41" s="8"/>
      <c r="H41" s="52" t="s">
        <v>98</v>
      </c>
      <c r="I41" s="69">
        <v>1.3140984413023645E-3</v>
      </c>
      <c r="J41" s="71"/>
      <c r="K41" s="9">
        <f t="shared" si="2"/>
        <v>5.6204921524171308E-2</v>
      </c>
      <c r="L41" s="9">
        <f t="shared" si="3"/>
        <v>-3.0718667256788837E-5</v>
      </c>
    </row>
    <row r="42" spans="2:12" x14ac:dyDescent="0.2">
      <c r="B42" s="52" t="s">
        <v>99</v>
      </c>
      <c r="C42" s="53">
        <v>0.52276037873270209</v>
      </c>
      <c r="D42" s="54">
        <v>0.49952717630268723</v>
      </c>
      <c r="E42" s="55">
        <v>5492</v>
      </c>
      <c r="F42" s="56">
        <v>0</v>
      </c>
      <c r="G42" s="8"/>
      <c r="H42" s="52" t="s">
        <v>99</v>
      </c>
      <c r="I42" s="69">
        <v>1.9024817378117068E-2</v>
      </c>
      <c r="J42" s="71"/>
      <c r="K42" s="9">
        <f t="shared" si="2"/>
        <v>1.8175981349832424E-2</v>
      </c>
      <c r="L42" s="9">
        <f t="shared" si="3"/>
        <v>-1.990966900242995E-2</v>
      </c>
    </row>
    <row r="43" spans="2:12" x14ac:dyDescent="0.2">
      <c r="B43" s="52" t="s">
        <v>100</v>
      </c>
      <c r="C43" s="53">
        <v>7.2833211944646759E-3</v>
      </c>
      <c r="D43" s="54">
        <v>8.503876279011606E-2</v>
      </c>
      <c r="E43" s="55">
        <v>5492</v>
      </c>
      <c r="F43" s="56">
        <v>0</v>
      </c>
      <c r="G43" s="8"/>
      <c r="H43" s="52" t="s">
        <v>100</v>
      </c>
      <c r="I43" s="69">
        <v>-6.9399959762056146E-3</v>
      </c>
      <c r="J43" s="71"/>
      <c r="K43" s="9">
        <f t="shared" si="2"/>
        <v>-8.1015404391835397E-2</v>
      </c>
      <c r="L43" s="9">
        <f t="shared" si="3"/>
        <v>5.9439034770238737E-4</v>
      </c>
    </row>
    <row r="44" spans="2:12" x14ac:dyDescent="0.2">
      <c r="B44" s="52" t="s">
        <v>101</v>
      </c>
      <c r="C44" s="53">
        <v>0.25710123816460306</v>
      </c>
      <c r="D44" s="54">
        <v>0.43707548058202228</v>
      </c>
      <c r="E44" s="55">
        <v>5492</v>
      </c>
      <c r="F44" s="56">
        <v>0</v>
      </c>
      <c r="G44" s="8"/>
      <c r="H44" s="52" t="s">
        <v>101</v>
      </c>
      <c r="I44" s="69">
        <v>-6.6044677546080038E-2</v>
      </c>
      <c r="J44" s="71"/>
      <c r="K44" s="9">
        <f t="shared" si="2"/>
        <v>-0.11225637528205699</v>
      </c>
      <c r="L44" s="9">
        <f t="shared" si="3"/>
        <v>3.8849510269182465E-2</v>
      </c>
    </row>
    <row r="45" spans="2:12" x14ac:dyDescent="0.2">
      <c r="B45" s="52" t="s">
        <v>102</v>
      </c>
      <c r="C45" s="53">
        <v>5.644573925710124E-3</v>
      </c>
      <c r="D45" s="54">
        <v>7.4924861539833382E-2</v>
      </c>
      <c r="E45" s="55">
        <v>5492</v>
      </c>
      <c r="F45" s="56">
        <v>0</v>
      </c>
      <c r="G45" s="8"/>
      <c r="H45" s="52" t="s">
        <v>102</v>
      </c>
      <c r="I45" s="69">
        <v>-6.2962541321062793E-3</v>
      </c>
      <c r="J45" s="71"/>
      <c r="K45" s="9">
        <f t="shared" si="2"/>
        <v>-8.3559906972588457E-2</v>
      </c>
      <c r="L45" s="9">
        <f t="shared" si="3"/>
        <v>4.7433750524633622E-4</v>
      </c>
    </row>
    <row r="46" spans="2:12" x14ac:dyDescent="0.2">
      <c r="B46" s="52" t="s">
        <v>103</v>
      </c>
      <c r="C46" s="53">
        <v>4.9162418062636565E-3</v>
      </c>
      <c r="D46" s="54">
        <v>6.9949719787493231E-2</v>
      </c>
      <c r="E46" s="55">
        <v>5492</v>
      </c>
      <c r="F46" s="56">
        <v>0</v>
      </c>
      <c r="G46" s="8"/>
      <c r="H46" s="52" t="s">
        <v>103</v>
      </c>
      <c r="I46" s="69">
        <v>-5.2291235581462397E-3</v>
      </c>
      <c r="J46" s="71"/>
      <c r="K46" s="9">
        <f t="shared" si="2"/>
        <v>-7.4387945199887937E-2</v>
      </c>
      <c r="L46" s="9">
        <f t="shared" si="3"/>
        <v>3.6751592321994045E-4</v>
      </c>
    </row>
    <row r="47" spans="2:12" ht="24" x14ac:dyDescent="0.2">
      <c r="B47" s="52" t="s">
        <v>104</v>
      </c>
      <c r="C47" s="53">
        <v>9.1041514930808448E-4</v>
      </c>
      <c r="D47" s="54">
        <v>3.0162094488850238E-2</v>
      </c>
      <c r="E47" s="55">
        <v>5492</v>
      </c>
      <c r="F47" s="56">
        <v>0</v>
      </c>
      <c r="G47" s="8"/>
      <c r="H47" s="52" t="s">
        <v>104</v>
      </c>
      <c r="I47" s="69">
        <v>1.5885615979108105E-3</v>
      </c>
      <c r="J47" s="71"/>
      <c r="K47" s="9">
        <f t="shared" si="2"/>
        <v>5.2619533698270146E-2</v>
      </c>
      <c r="L47" s="9">
        <f t="shared" si="3"/>
        <v>-4.794927437422102E-5</v>
      </c>
    </row>
    <row r="48" spans="2:12" x14ac:dyDescent="0.2">
      <c r="B48" s="52" t="s">
        <v>105</v>
      </c>
      <c r="C48" s="53">
        <v>4.1879096868171883E-3</v>
      </c>
      <c r="D48" s="54">
        <v>6.4584290592744273E-2</v>
      </c>
      <c r="E48" s="55">
        <v>5492</v>
      </c>
      <c r="F48" s="56">
        <v>0</v>
      </c>
      <c r="G48" s="8"/>
      <c r="H48" s="52" t="s">
        <v>105</v>
      </c>
      <c r="I48" s="69">
        <v>1.0618809172475306E-3</v>
      </c>
      <c r="J48" s="71"/>
      <c r="K48" s="9">
        <f t="shared" si="2"/>
        <v>1.6372926700331997E-2</v>
      </c>
      <c r="L48" s="9">
        <f t="shared" si="3"/>
        <v>-6.8856703987499717E-5</v>
      </c>
    </row>
    <row r="49" spans="2:12" x14ac:dyDescent="0.2">
      <c r="B49" s="52" t="s">
        <v>106</v>
      </c>
      <c r="C49" s="53">
        <v>0.52112163146394752</v>
      </c>
      <c r="D49" s="54">
        <v>0.4995991638159093</v>
      </c>
      <c r="E49" s="55">
        <v>5492</v>
      </c>
      <c r="F49" s="56">
        <v>0</v>
      </c>
      <c r="G49" s="8"/>
      <c r="H49" s="52" t="s">
        <v>106</v>
      </c>
      <c r="I49" s="69">
        <v>1.8283844077273858E-2</v>
      </c>
      <c r="J49" s="71"/>
      <c r="K49" s="9">
        <f t="shared" si="2"/>
        <v>1.7525524573373301E-2</v>
      </c>
      <c r="L49" s="9">
        <f t="shared" si="3"/>
        <v>-1.9071502406461736E-2</v>
      </c>
    </row>
    <row r="50" spans="2:12" x14ac:dyDescent="0.2">
      <c r="B50" s="52" t="s">
        <v>107</v>
      </c>
      <c r="C50" s="53">
        <v>0.2638383102694829</v>
      </c>
      <c r="D50" s="54">
        <v>0.4407527972734725</v>
      </c>
      <c r="E50" s="55">
        <v>5492</v>
      </c>
      <c r="F50" s="56">
        <v>0</v>
      </c>
      <c r="G50" s="8"/>
      <c r="H50" s="52" t="s">
        <v>107</v>
      </c>
      <c r="I50" s="69">
        <v>-6.6419962564971929E-2</v>
      </c>
      <c r="J50" s="71"/>
      <c r="K50" s="9">
        <f t="shared" si="2"/>
        <v>-0.11093708803696868</v>
      </c>
      <c r="L50" s="9">
        <f t="shared" si="3"/>
        <v>3.9759545032294737E-2</v>
      </c>
    </row>
    <row r="51" spans="2:12" x14ac:dyDescent="0.2">
      <c r="B51" s="52" t="s">
        <v>108</v>
      </c>
      <c r="C51" s="53">
        <v>1.4566642388929353E-3</v>
      </c>
      <c r="D51" s="54">
        <v>3.8141935765015747E-2</v>
      </c>
      <c r="E51" s="55">
        <v>5492</v>
      </c>
      <c r="F51" s="56">
        <v>0</v>
      </c>
      <c r="G51" s="8"/>
      <c r="H51" s="52" t="s">
        <v>108</v>
      </c>
      <c r="I51" s="69">
        <v>-5.0090800280662116E-3</v>
      </c>
      <c r="J51" s="71"/>
      <c r="K51" s="9">
        <f t="shared" si="2"/>
        <v>-0.13113606795246277</v>
      </c>
      <c r="L51" s="9">
        <f t="shared" si="3"/>
        <v>1.9129988030993839E-4</v>
      </c>
    </row>
    <row r="52" spans="2:12" ht="24" x14ac:dyDescent="0.2">
      <c r="B52" s="52" t="s">
        <v>109</v>
      </c>
      <c r="C52" s="53">
        <v>3.6416605972323381E-4</v>
      </c>
      <c r="D52" s="54">
        <v>1.9081397726263043E-2</v>
      </c>
      <c r="E52" s="55">
        <v>5492</v>
      </c>
      <c r="F52" s="56">
        <v>0</v>
      </c>
      <c r="G52" s="8"/>
      <c r="H52" s="52" t="s">
        <v>109</v>
      </c>
      <c r="I52" s="69">
        <v>-6.66851533113874E-4</v>
      </c>
      <c r="J52" s="71"/>
      <c r="K52" s="9">
        <f t="shared" si="2"/>
        <v>-3.4935003084241571E-2</v>
      </c>
      <c r="L52" s="9">
        <f t="shared" si="3"/>
        <v>1.2726777079869425E-5</v>
      </c>
    </row>
    <row r="53" spans="2:12" ht="24" x14ac:dyDescent="0.2">
      <c r="B53" s="52" t="s">
        <v>110</v>
      </c>
      <c r="C53" s="53">
        <v>7.2833211944646763E-4</v>
      </c>
      <c r="D53" s="54">
        <v>2.6980255673994945E-2</v>
      </c>
      <c r="E53" s="55">
        <v>5492</v>
      </c>
      <c r="F53" s="56">
        <v>0</v>
      </c>
      <c r="G53" s="8"/>
      <c r="H53" s="52" t="s">
        <v>110</v>
      </c>
      <c r="I53" s="69">
        <v>-2.2555907172623693E-3</v>
      </c>
      <c r="J53" s="71"/>
      <c r="K53" s="9">
        <f t="shared" si="2"/>
        <v>-8.3540642658443784E-2</v>
      </c>
      <c r="L53" s="9">
        <f t="shared" si="3"/>
        <v>6.0889681237932784E-5</v>
      </c>
    </row>
    <row r="54" spans="2:12" ht="24" x14ac:dyDescent="0.2">
      <c r="B54" s="52" t="s">
        <v>111</v>
      </c>
      <c r="C54" s="53">
        <v>2.7312454479242534E-3</v>
      </c>
      <c r="D54" s="54">
        <v>5.2194652903438846E-2</v>
      </c>
      <c r="E54" s="55">
        <v>5492</v>
      </c>
      <c r="F54" s="56">
        <v>0</v>
      </c>
      <c r="G54" s="8"/>
      <c r="H54" s="52" t="s">
        <v>111</v>
      </c>
      <c r="I54" s="69">
        <v>5.6713456440266423E-3</v>
      </c>
      <c r="J54" s="71"/>
      <c r="K54" s="9">
        <f t="shared" si="2"/>
        <v>0.10836082802420846</v>
      </c>
      <c r="L54" s="9">
        <f t="shared" si="3"/>
        <v>-2.9677057154703796E-4</v>
      </c>
    </row>
    <row r="55" spans="2:12" x14ac:dyDescent="0.2">
      <c r="B55" s="52" t="s">
        <v>112</v>
      </c>
      <c r="C55" s="53">
        <v>9.1041514930808448E-4</v>
      </c>
      <c r="D55" s="54">
        <v>3.0162094488850169E-2</v>
      </c>
      <c r="E55" s="55">
        <v>5492</v>
      </c>
      <c r="F55" s="56">
        <v>0</v>
      </c>
      <c r="G55" s="8"/>
      <c r="H55" s="52" t="s">
        <v>112</v>
      </c>
      <c r="I55" s="69">
        <v>2.5114311343404851E-4</v>
      </c>
      <c r="J55" s="71"/>
      <c r="K55" s="9">
        <f t="shared" si="2"/>
        <v>8.3188675452126742E-3</v>
      </c>
      <c r="L55" s="9">
        <f t="shared" si="3"/>
        <v>-7.5805244625593896E-6</v>
      </c>
    </row>
    <row r="56" spans="2:12" x14ac:dyDescent="0.2">
      <c r="B56" s="52" t="s">
        <v>113</v>
      </c>
      <c r="C56" s="53">
        <v>1.1653313911143482E-2</v>
      </c>
      <c r="D56" s="54">
        <v>0.10732945407407025</v>
      </c>
      <c r="E56" s="55">
        <v>5492</v>
      </c>
      <c r="F56" s="56">
        <v>0</v>
      </c>
      <c r="G56" s="8"/>
      <c r="H56" s="52" t="s">
        <v>113</v>
      </c>
      <c r="I56" s="69">
        <v>-6.0291562129692437E-3</v>
      </c>
      <c r="J56" s="71"/>
      <c r="K56" s="9">
        <f t="shared" si="2"/>
        <v>-5.5519676443037118E-2</v>
      </c>
      <c r="L56" s="9">
        <f t="shared" si="3"/>
        <v>6.5461667139911123E-4</v>
      </c>
    </row>
    <row r="57" spans="2:12" x14ac:dyDescent="0.2">
      <c r="B57" s="52" t="s">
        <v>114</v>
      </c>
      <c r="C57" s="53">
        <v>4.0968681718863802E-2</v>
      </c>
      <c r="D57" s="54">
        <v>0.19823572893782984</v>
      </c>
      <c r="E57" s="55">
        <v>5492</v>
      </c>
      <c r="F57" s="56">
        <v>0</v>
      </c>
      <c r="G57" s="8"/>
      <c r="H57" s="52" t="s">
        <v>114</v>
      </c>
      <c r="I57" s="69">
        <v>-2.9644581499233845E-2</v>
      </c>
      <c r="J57" s="71"/>
      <c r="K57" s="9">
        <f t="shared" si="2"/>
        <v>-0.14341552972027047</v>
      </c>
      <c r="L57" s="9">
        <f t="shared" si="3"/>
        <v>6.1265415202317935E-3</v>
      </c>
    </row>
    <row r="58" spans="2:12" ht="24" x14ac:dyDescent="0.2">
      <c r="B58" s="52" t="s">
        <v>115</v>
      </c>
      <c r="C58" s="53">
        <v>0.92898761835396937</v>
      </c>
      <c r="D58" s="54">
        <v>0.25686891099438092</v>
      </c>
      <c r="E58" s="55">
        <v>5492</v>
      </c>
      <c r="F58" s="56">
        <v>0</v>
      </c>
      <c r="G58" s="8"/>
      <c r="H58" s="52" t="s">
        <v>115</v>
      </c>
      <c r="I58" s="69">
        <v>2.5747386569031309E-2</v>
      </c>
      <c r="J58" s="71"/>
      <c r="K58" s="9">
        <f t="shared" si="2"/>
        <v>7.1179623659008342E-3</v>
      </c>
      <c r="L58" s="9">
        <f t="shared" si="3"/>
        <v>-9.3117548694425734E-2</v>
      </c>
    </row>
    <row r="59" spans="2:12" x14ac:dyDescent="0.2">
      <c r="B59" s="52" t="s">
        <v>116</v>
      </c>
      <c r="C59" s="53">
        <v>1.4748725418790968E-2</v>
      </c>
      <c r="D59" s="54">
        <v>0.12055640540504203</v>
      </c>
      <c r="E59" s="55">
        <v>5492</v>
      </c>
      <c r="F59" s="56">
        <v>0</v>
      </c>
      <c r="G59" s="8"/>
      <c r="H59" s="52" t="s">
        <v>116</v>
      </c>
      <c r="I59" s="69">
        <v>-3.2646195770070527E-3</v>
      </c>
      <c r="J59" s="71"/>
      <c r="K59" s="9">
        <f t="shared" ref="K59:K83" si="4">((1-C59)/D59)*I59</f>
        <v>-2.66802132036233E-2</v>
      </c>
      <c r="L59" s="9">
        <f t="shared" si="1"/>
        <v>3.9938962659277164E-4</v>
      </c>
    </row>
    <row r="60" spans="2:12" x14ac:dyDescent="0.2">
      <c r="B60" s="52" t="s">
        <v>117</v>
      </c>
      <c r="C60" s="53">
        <v>5.644573925710124E-3</v>
      </c>
      <c r="D60" s="54">
        <v>7.4924861539835061E-2</v>
      </c>
      <c r="E60" s="55">
        <v>5492</v>
      </c>
      <c r="F60" s="56">
        <v>0</v>
      </c>
      <c r="G60" s="8"/>
      <c r="H60" s="52" t="s">
        <v>117</v>
      </c>
      <c r="I60" s="69">
        <v>2.9790949472406148E-3</v>
      </c>
      <c r="J60" s="71"/>
      <c r="K60" s="9">
        <f t="shared" si="4"/>
        <v>3.9536665997097105E-2</v>
      </c>
      <c r="L60" s="9">
        <f t="shared" si="1"/>
        <v>-2.2443447095953309E-4</v>
      </c>
    </row>
    <row r="61" spans="2:12" ht="24" x14ac:dyDescent="0.2">
      <c r="B61" s="52" t="s">
        <v>118</v>
      </c>
      <c r="C61" s="53">
        <v>3.6416605972323381E-4</v>
      </c>
      <c r="D61" s="54">
        <v>1.9081397726263147E-2</v>
      </c>
      <c r="E61" s="55">
        <v>5492</v>
      </c>
      <c r="F61" s="56">
        <v>0</v>
      </c>
      <c r="G61" s="8"/>
      <c r="H61" s="52" t="s">
        <v>118</v>
      </c>
      <c r="I61" s="69">
        <v>2.7031805914963423E-3</v>
      </c>
      <c r="J61" s="71"/>
      <c r="K61" s="9">
        <f t="shared" si="4"/>
        <v>0.14161416389075016</v>
      </c>
      <c r="L61" s="9">
        <f t="shared" si="1"/>
        <v>-5.1589859340892591E-5</v>
      </c>
    </row>
    <row r="62" spans="2:12" x14ac:dyDescent="0.2">
      <c r="B62" s="52" t="s">
        <v>119</v>
      </c>
      <c r="C62" s="53">
        <v>9.1041514930808448E-4</v>
      </c>
      <c r="D62" s="54">
        <v>3.0162094488850152E-2</v>
      </c>
      <c r="E62" s="55">
        <v>5492</v>
      </c>
      <c r="F62" s="56">
        <v>0</v>
      </c>
      <c r="G62" s="8"/>
      <c r="H62" s="52" t="s">
        <v>119</v>
      </c>
      <c r="I62" s="69">
        <v>4.7556039671718111E-4</v>
      </c>
      <c r="J62" s="71"/>
      <c r="K62" s="9">
        <f t="shared" si="4"/>
        <v>1.5752468367315687E-2</v>
      </c>
      <c r="L62" s="9">
        <f t="shared" si="1"/>
        <v>-1.4354354262179411E-5</v>
      </c>
    </row>
    <row r="63" spans="2:12" x14ac:dyDescent="0.2">
      <c r="B63" s="52" t="s">
        <v>120</v>
      </c>
      <c r="C63" s="53">
        <v>2.6584122359796066E-2</v>
      </c>
      <c r="D63" s="54">
        <v>0.16087920777060125</v>
      </c>
      <c r="E63" s="55">
        <v>5492</v>
      </c>
      <c r="F63" s="56">
        <v>0</v>
      </c>
      <c r="G63" s="8"/>
      <c r="H63" s="52" t="s">
        <v>120</v>
      </c>
      <c r="I63" s="69">
        <v>-4.4693126089797577E-3</v>
      </c>
      <c r="J63" s="71"/>
      <c r="K63" s="9">
        <f t="shared" si="4"/>
        <v>-2.7042026847383955E-2</v>
      </c>
      <c r="L63" s="9">
        <f t="shared" si="1"/>
        <v>7.3852149639320195E-4</v>
      </c>
    </row>
    <row r="64" spans="2:12" ht="24" x14ac:dyDescent="0.2">
      <c r="B64" s="52" t="s">
        <v>121</v>
      </c>
      <c r="C64" s="53">
        <v>5.4624908958485067E-4</v>
      </c>
      <c r="D64" s="54">
        <v>2.3367715506202327E-2</v>
      </c>
      <c r="E64" s="55">
        <v>5492</v>
      </c>
      <c r="F64" s="56">
        <v>0</v>
      </c>
      <c r="G64" s="8"/>
      <c r="H64" s="52" t="s">
        <v>121</v>
      </c>
      <c r="I64" s="69">
        <v>-2.920219680502067E-3</v>
      </c>
      <c r="J64" s="71"/>
      <c r="K64" s="9">
        <f t="shared" si="4"/>
        <v>-0.12489986504609468</v>
      </c>
      <c r="L64" s="9">
        <f t="shared" si="1"/>
        <v>6.8263726569190033E-5</v>
      </c>
    </row>
    <row r="65" spans="2:12" x14ac:dyDescent="0.2">
      <c r="B65" s="52" t="s">
        <v>122</v>
      </c>
      <c r="C65" s="53">
        <v>0.80116533139111434</v>
      </c>
      <c r="D65" s="54">
        <v>0.39915968505818678</v>
      </c>
      <c r="E65" s="55">
        <v>5492</v>
      </c>
      <c r="F65" s="56">
        <v>0</v>
      </c>
      <c r="G65" s="8"/>
      <c r="H65" s="52" t="s">
        <v>122</v>
      </c>
      <c r="I65" s="69">
        <v>7.4617323107480815E-2</v>
      </c>
      <c r="J65" s="71"/>
      <c r="K65" s="9">
        <f t="shared" si="4"/>
        <v>3.71693617064442E-2</v>
      </c>
      <c r="L65" s="9">
        <f t="shared" si="1"/>
        <v>-0.1497666588904345</v>
      </c>
    </row>
    <row r="66" spans="2:12" x14ac:dyDescent="0.2">
      <c r="B66" s="52" t="s">
        <v>123</v>
      </c>
      <c r="C66" s="53">
        <v>3.5324107793153675E-2</v>
      </c>
      <c r="D66" s="54">
        <v>0.18461452015069676</v>
      </c>
      <c r="E66" s="55">
        <v>5492</v>
      </c>
      <c r="F66" s="56">
        <v>0</v>
      </c>
      <c r="G66" s="8"/>
      <c r="H66" s="52" t="s">
        <v>123</v>
      </c>
      <c r="I66" s="69">
        <v>-2.6184546863033252E-2</v>
      </c>
      <c r="J66" s="71"/>
      <c r="K66" s="9">
        <f t="shared" si="4"/>
        <v>-0.13682348000855907</v>
      </c>
      <c r="L66" s="9">
        <f t="shared" si="1"/>
        <v>5.0101463045791718E-3</v>
      </c>
    </row>
    <row r="67" spans="2:12" x14ac:dyDescent="0.2">
      <c r="B67" s="52" t="s">
        <v>124</v>
      </c>
      <c r="C67" s="53">
        <v>4.5338674435542604E-2</v>
      </c>
      <c r="D67" s="54">
        <v>0.20806480140914804</v>
      </c>
      <c r="E67" s="55">
        <v>5492</v>
      </c>
      <c r="F67" s="56">
        <v>0</v>
      </c>
      <c r="G67" s="8"/>
      <c r="H67" s="52" t="s">
        <v>124</v>
      </c>
      <c r="I67" s="69">
        <v>-3.6908651758978617E-2</v>
      </c>
      <c r="J67" s="71"/>
      <c r="K67" s="9">
        <f t="shared" si="4"/>
        <v>-0.16934754064304827</v>
      </c>
      <c r="L67" s="9">
        <f t="shared" si="1"/>
        <v>8.0426354415638023E-3</v>
      </c>
    </row>
    <row r="68" spans="2:12" x14ac:dyDescent="0.2">
      <c r="B68" s="52" t="s">
        <v>125</v>
      </c>
      <c r="C68" s="53">
        <v>5.7538237436270942E-2</v>
      </c>
      <c r="D68" s="54">
        <v>0.23288938230596934</v>
      </c>
      <c r="E68" s="55">
        <v>5492</v>
      </c>
      <c r="F68" s="56">
        <v>0</v>
      </c>
      <c r="G68" s="8"/>
      <c r="H68" s="52" t="s">
        <v>125</v>
      </c>
      <c r="I68" s="69">
        <v>-4.0460053799595497E-2</v>
      </c>
      <c r="J68" s="71"/>
      <c r="K68" s="9">
        <f t="shared" si="4"/>
        <v>-0.1637346161504791</v>
      </c>
      <c r="L68" s="9">
        <f t="shared" si="1"/>
        <v>9.996162809805139E-3</v>
      </c>
    </row>
    <row r="69" spans="2:12" x14ac:dyDescent="0.2">
      <c r="B69" s="52" t="s">
        <v>126</v>
      </c>
      <c r="C69" s="53">
        <v>5.4624908958485067E-4</v>
      </c>
      <c r="D69" s="54">
        <v>2.3367715506202397E-2</v>
      </c>
      <c r="E69" s="55">
        <v>5492</v>
      </c>
      <c r="F69" s="56">
        <v>0</v>
      </c>
      <c r="G69" s="8"/>
      <c r="H69" s="52" t="s">
        <v>126</v>
      </c>
      <c r="I69" s="69">
        <v>-3.4362180257307097E-3</v>
      </c>
      <c r="J69" s="71"/>
      <c r="K69" s="9">
        <f t="shared" si="4"/>
        <v>-0.1469694799156116</v>
      </c>
      <c r="L69" s="9">
        <f t="shared" si="1"/>
        <v>8.0325822508077029E-5</v>
      </c>
    </row>
    <row r="70" spans="2:12" x14ac:dyDescent="0.2">
      <c r="B70" s="52" t="s">
        <v>127</v>
      </c>
      <c r="C70" s="53">
        <v>8.7399854333576107E-3</v>
      </c>
      <c r="D70" s="54">
        <v>9.3086926415358817E-2</v>
      </c>
      <c r="E70" s="55">
        <v>5492</v>
      </c>
      <c r="F70" s="56">
        <v>0</v>
      </c>
      <c r="G70" s="8"/>
      <c r="H70" s="52" t="s">
        <v>127</v>
      </c>
      <c r="I70" s="69">
        <v>-1.2822804422595643E-2</v>
      </c>
      <c r="J70" s="71"/>
      <c r="K70" s="9">
        <f t="shared" si="4"/>
        <v>-0.1365469221962641</v>
      </c>
      <c r="L70" s="9">
        <f t="shared" si="1"/>
        <v>1.2039405336922624E-3</v>
      </c>
    </row>
    <row r="71" spans="2:12" x14ac:dyDescent="0.2">
      <c r="B71" s="52" t="s">
        <v>128</v>
      </c>
      <c r="C71" s="53">
        <v>6.9191551347414417E-3</v>
      </c>
      <c r="D71" s="54">
        <v>8.2900734606978776E-2</v>
      </c>
      <c r="E71" s="55">
        <v>5492</v>
      </c>
      <c r="F71" s="56">
        <v>0</v>
      </c>
      <c r="G71" s="8"/>
      <c r="H71" s="52" t="s">
        <v>128</v>
      </c>
      <c r="I71" s="69">
        <v>-1.4276521958746873E-3</v>
      </c>
      <c r="J71" s="71"/>
      <c r="K71" s="9">
        <f t="shared" si="4"/>
        <v>-1.7102068583281584E-2</v>
      </c>
      <c r="L71" s="9">
        <f t="shared" si="1"/>
        <v>1.1915632676287131E-4</v>
      </c>
    </row>
    <row r="72" spans="2:12" x14ac:dyDescent="0.2">
      <c r="B72" s="52" t="s">
        <v>129</v>
      </c>
      <c r="C72" s="53">
        <v>9.1041514930808448E-3</v>
      </c>
      <c r="D72" s="54">
        <v>9.4988993242638112E-2</v>
      </c>
      <c r="E72" s="55">
        <v>5492</v>
      </c>
      <c r="F72" s="56">
        <v>0</v>
      </c>
      <c r="G72" s="8"/>
      <c r="H72" s="52" t="s">
        <v>129</v>
      </c>
      <c r="I72" s="69">
        <v>-1.7281393176201729E-2</v>
      </c>
      <c r="J72" s="71"/>
      <c r="K72" s="9">
        <f t="shared" si="4"/>
        <v>-0.18027415777502467</v>
      </c>
      <c r="L72" s="9">
        <f t="shared" ref="L72:L122" si="5">((0-C72)/D72)*I72</f>
        <v>1.656322655044328E-3</v>
      </c>
    </row>
    <row r="73" spans="2:12" x14ac:dyDescent="0.2">
      <c r="B73" s="52" t="s">
        <v>130</v>
      </c>
      <c r="C73" s="53">
        <v>1.820830298616169E-3</v>
      </c>
      <c r="D73" s="54">
        <v>4.263620380057629E-2</v>
      </c>
      <c r="E73" s="55">
        <v>5492</v>
      </c>
      <c r="F73" s="56">
        <v>0</v>
      </c>
      <c r="G73" s="8"/>
      <c r="H73" s="52" t="s">
        <v>130</v>
      </c>
      <c r="I73" s="69">
        <v>-8.8654282035251827E-3</v>
      </c>
      <c r="J73" s="71"/>
      <c r="K73" s="9">
        <f t="shared" si="4"/>
        <v>-0.20755332263240533</v>
      </c>
      <c r="L73" s="9">
        <f t="shared" si="5"/>
        <v>3.7860876073040012E-4</v>
      </c>
    </row>
    <row r="74" spans="2:12" x14ac:dyDescent="0.2">
      <c r="B74" s="52" t="s">
        <v>131</v>
      </c>
      <c r="C74" s="53">
        <v>3.6416605972323381E-4</v>
      </c>
      <c r="D74" s="54">
        <v>1.9081397726262696E-2</v>
      </c>
      <c r="E74" s="55">
        <v>5492</v>
      </c>
      <c r="F74" s="56">
        <v>0</v>
      </c>
      <c r="G74" s="8"/>
      <c r="H74" s="52" t="s">
        <v>131</v>
      </c>
      <c r="I74" s="69">
        <v>-2.650017421988816E-3</v>
      </c>
      <c r="J74" s="71"/>
      <c r="K74" s="9">
        <f t="shared" si="4"/>
        <v>-0.1388290529650261</v>
      </c>
      <c r="L74" s="9">
        <f t="shared" si="5"/>
        <v>5.0575246981794577E-5</v>
      </c>
    </row>
    <row r="75" spans="2:12" x14ac:dyDescent="0.2">
      <c r="B75" s="52" t="s">
        <v>132</v>
      </c>
      <c r="C75" s="53">
        <v>1.7844136926438457E-2</v>
      </c>
      <c r="D75" s="54">
        <v>0.13239681046693855</v>
      </c>
      <c r="E75" s="55">
        <v>5492</v>
      </c>
      <c r="F75" s="56">
        <v>0</v>
      </c>
      <c r="G75" s="8"/>
      <c r="H75" s="52" t="s">
        <v>132</v>
      </c>
      <c r="I75" s="69">
        <v>-1.3635492729506546E-2</v>
      </c>
      <c r="J75" s="71"/>
      <c r="K75" s="9">
        <f t="shared" si="4"/>
        <v>-0.10115182596129083</v>
      </c>
      <c r="L75" s="9">
        <f t="shared" si="5"/>
        <v>1.8377602788666111E-3</v>
      </c>
    </row>
    <row r="76" spans="2:12" x14ac:dyDescent="0.2">
      <c r="B76" s="52" t="s">
        <v>133</v>
      </c>
      <c r="C76" s="53">
        <v>1.5112891478514202E-2</v>
      </c>
      <c r="D76" s="54">
        <v>0.12201312509991821</v>
      </c>
      <c r="E76" s="55">
        <v>5492</v>
      </c>
      <c r="F76" s="56">
        <v>0</v>
      </c>
      <c r="G76" s="8"/>
      <c r="H76" s="52" t="s">
        <v>133</v>
      </c>
      <c r="I76" s="69">
        <v>-2.0840858721453658E-2</v>
      </c>
      <c r="J76" s="71"/>
      <c r="K76" s="9">
        <f t="shared" si="4"/>
        <v>-0.1682269269676385</v>
      </c>
      <c r="L76" s="9">
        <f t="shared" si="5"/>
        <v>2.5814078273828796E-3</v>
      </c>
    </row>
    <row r="77" spans="2:12" x14ac:dyDescent="0.2">
      <c r="B77" s="52" t="s">
        <v>134</v>
      </c>
      <c r="C77" s="53">
        <v>1.8208302986161691E-4</v>
      </c>
      <c r="D77" s="54">
        <v>1.3493814503751415E-2</v>
      </c>
      <c r="E77" s="55">
        <v>5492</v>
      </c>
      <c r="F77" s="56">
        <v>0</v>
      </c>
      <c r="G77" s="8"/>
      <c r="H77" s="52" t="s">
        <v>134</v>
      </c>
      <c r="I77" s="69">
        <v>-2.7816848693447741E-3</v>
      </c>
      <c r="J77" s="71"/>
      <c r="K77" s="9">
        <f t="shared" si="4"/>
        <v>-0.20610764813481378</v>
      </c>
      <c r="L77" s="9">
        <f t="shared" si="5"/>
        <v>3.7535539634823127E-5</v>
      </c>
    </row>
    <row r="78" spans="2:12" x14ac:dyDescent="0.2">
      <c r="B78" s="52" t="s">
        <v>135</v>
      </c>
      <c r="C78" s="53">
        <v>0.81209031318281133</v>
      </c>
      <c r="D78" s="54">
        <v>0.39067560364305004</v>
      </c>
      <c r="E78" s="55">
        <v>5492</v>
      </c>
      <c r="F78" s="56">
        <v>0</v>
      </c>
      <c r="G78" s="8"/>
      <c r="H78" s="52" t="s">
        <v>135</v>
      </c>
      <c r="I78" s="69">
        <v>7.5166915915353349E-2</v>
      </c>
      <c r="J78" s="71"/>
      <c r="K78" s="9">
        <f t="shared" si="4"/>
        <v>3.6154270952565716E-2</v>
      </c>
      <c r="L78" s="9">
        <f t="shared" si="5"/>
        <v>-0.15624810896166963</v>
      </c>
    </row>
    <row r="79" spans="2:12" x14ac:dyDescent="0.2">
      <c r="B79" s="52" t="s">
        <v>136</v>
      </c>
      <c r="C79" s="53">
        <v>0.37527312454479245</v>
      </c>
      <c r="D79" s="54">
        <v>0.48423744427993443</v>
      </c>
      <c r="E79" s="55">
        <v>5492</v>
      </c>
      <c r="F79" s="56">
        <v>0</v>
      </c>
      <c r="G79" s="8"/>
      <c r="H79" s="52" t="s">
        <v>136</v>
      </c>
      <c r="I79" s="69">
        <v>2.9152635014015469E-2</v>
      </c>
      <c r="J79" s="71"/>
      <c r="K79" s="9">
        <f t="shared" si="4"/>
        <v>3.7610545815336578E-2</v>
      </c>
      <c r="L79" s="9">
        <f t="shared" si="5"/>
        <v>-2.2592636235910429E-2</v>
      </c>
    </row>
    <row r="80" spans="2:12" x14ac:dyDescent="0.2">
      <c r="B80" s="52" t="s">
        <v>137</v>
      </c>
      <c r="C80" s="53">
        <v>0.65149308084486524</v>
      </c>
      <c r="D80" s="54">
        <v>0.47654086488900271</v>
      </c>
      <c r="E80" s="55">
        <v>5492</v>
      </c>
      <c r="F80" s="56">
        <v>0</v>
      </c>
      <c r="G80" s="8"/>
      <c r="H80" s="52" t="s">
        <v>137</v>
      </c>
      <c r="I80" s="69">
        <v>7.2396368163732294E-2</v>
      </c>
      <c r="J80" s="71"/>
      <c r="K80" s="9">
        <f t="shared" si="4"/>
        <v>5.2945375907352696E-2</v>
      </c>
      <c r="L80" s="9">
        <f t="shared" si="5"/>
        <v>-9.8975211596921603E-2</v>
      </c>
    </row>
    <row r="81" spans="2:12" x14ac:dyDescent="0.2">
      <c r="B81" s="52" t="s">
        <v>138</v>
      </c>
      <c r="C81" s="53">
        <v>1.6205389657683904E-2</v>
      </c>
      <c r="D81" s="54">
        <v>0.12627619902883852</v>
      </c>
      <c r="E81" s="55">
        <v>5492</v>
      </c>
      <c r="F81" s="56">
        <v>0</v>
      </c>
      <c r="G81" s="8"/>
      <c r="H81" s="52" t="s">
        <v>138</v>
      </c>
      <c r="I81" s="69">
        <v>1.2213119467333368E-2</v>
      </c>
      <c r="J81" s="71"/>
      <c r="K81" s="9">
        <f t="shared" si="4"/>
        <v>9.5150164479415447E-2</v>
      </c>
      <c r="L81" s="9">
        <f t="shared" si="5"/>
        <v>-1.5673449266459325E-3</v>
      </c>
    </row>
    <row r="82" spans="2:12" x14ac:dyDescent="0.2">
      <c r="B82" s="52" t="s">
        <v>139</v>
      </c>
      <c r="C82" s="53">
        <v>0.1851784413692644</v>
      </c>
      <c r="D82" s="54">
        <v>0.38847762516936535</v>
      </c>
      <c r="E82" s="55">
        <v>5492</v>
      </c>
      <c r="F82" s="56">
        <v>0</v>
      </c>
      <c r="G82" s="8"/>
      <c r="H82" s="52" t="s">
        <v>139</v>
      </c>
      <c r="I82" s="69">
        <v>4.8946914338630694E-2</v>
      </c>
      <c r="J82" s="71"/>
      <c r="K82" s="9">
        <f t="shared" si="4"/>
        <v>0.10266486007831285</v>
      </c>
      <c r="L82" s="9">
        <f t="shared" si="5"/>
        <v>-2.3331879932881383E-2</v>
      </c>
    </row>
    <row r="83" spans="2:12" x14ac:dyDescent="0.2">
      <c r="B83" s="52" t="s">
        <v>140</v>
      </c>
      <c r="C83" s="53">
        <v>0.48324836125273124</v>
      </c>
      <c r="D83" s="54">
        <v>0.49976480522526318</v>
      </c>
      <c r="E83" s="55">
        <v>5492</v>
      </c>
      <c r="F83" s="56">
        <v>0</v>
      </c>
      <c r="G83" s="8"/>
      <c r="H83" s="52" t="s">
        <v>140</v>
      </c>
      <c r="I83" s="69">
        <v>7.2165276135053719E-2</v>
      </c>
      <c r="J83" s="71"/>
      <c r="K83" s="9">
        <f t="shared" si="4"/>
        <v>7.4618149004369083E-2</v>
      </c>
      <c r="L83" s="9">
        <f t="shared" si="5"/>
        <v>-6.9780326799716533E-2</v>
      </c>
    </row>
    <row r="84" spans="2:12" x14ac:dyDescent="0.2">
      <c r="B84" s="52" t="s">
        <v>141</v>
      </c>
      <c r="C84" s="53">
        <v>0.28495994173343042</v>
      </c>
      <c r="D84" s="54">
        <v>0.45143646389064795</v>
      </c>
      <c r="E84" s="55">
        <v>5492</v>
      </c>
      <c r="F84" s="56">
        <v>0</v>
      </c>
      <c r="G84" s="8"/>
      <c r="H84" s="52" t="s">
        <v>141</v>
      </c>
      <c r="I84" s="69">
        <v>4.4805079000403279E-2</v>
      </c>
      <c r="J84" s="71"/>
      <c r="K84" s="9">
        <f t="shared" ref="K84:K122" si="6">((1-C84)/D84)*I84</f>
        <v>7.0967741557640504E-2</v>
      </c>
      <c r="L84" s="9">
        <f t="shared" si="5"/>
        <v>-2.8282280503617873E-2</v>
      </c>
    </row>
    <row r="85" spans="2:12" x14ac:dyDescent="0.2">
      <c r="B85" s="52" t="s">
        <v>142</v>
      </c>
      <c r="C85" s="53">
        <v>0.51820830298616172</v>
      </c>
      <c r="D85" s="54">
        <v>0.49971384448570888</v>
      </c>
      <c r="E85" s="55">
        <v>5492</v>
      </c>
      <c r="F85" s="56">
        <v>0</v>
      </c>
      <c r="G85" s="8"/>
      <c r="H85" s="52" t="s">
        <v>142</v>
      </c>
      <c r="I85" s="69">
        <v>6.9146907977766889E-2</v>
      </c>
      <c r="J85" s="71"/>
      <c r="K85" s="9">
        <f t="shared" si="6"/>
        <v>6.6666966515915221E-2</v>
      </c>
      <c r="L85" s="9">
        <f t="shared" si="5"/>
        <v>-7.1706041838357812E-2</v>
      </c>
    </row>
    <row r="86" spans="2:12" x14ac:dyDescent="0.2">
      <c r="B86" s="52" t="s">
        <v>143</v>
      </c>
      <c r="C86" s="53">
        <v>0.34377276037873272</v>
      </c>
      <c r="D86" s="54">
        <v>0.47500961437326233</v>
      </c>
      <c r="E86" s="55">
        <v>5492</v>
      </c>
      <c r="F86" s="56">
        <v>0</v>
      </c>
      <c r="G86" s="8"/>
      <c r="H86" s="52" t="s">
        <v>143</v>
      </c>
      <c r="I86" s="69">
        <v>5.2480243948165785E-2</v>
      </c>
      <c r="J86" s="71"/>
      <c r="K86" s="9">
        <f t="shared" si="6"/>
        <v>7.2501618027658338E-2</v>
      </c>
      <c r="L86" s="9">
        <f t="shared" si="5"/>
        <v>-3.7980869821370403E-2</v>
      </c>
    </row>
    <row r="87" spans="2:12" x14ac:dyDescent="0.2">
      <c r="B87" s="52" t="s">
        <v>144</v>
      </c>
      <c r="C87" s="53">
        <v>0.15895848506919155</v>
      </c>
      <c r="D87" s="54">
        <v>0.36567066102153151</v>
      </c>
      <c r="E87" s="55">
        <v>5492</v>
      </c>
      <c r="F87" s="56">
        <v>0</v>
      </c>
      <c r="G87" s="8"/>
      <c r="H87" s="52" t="s">
        <v>144</v>
      </c>
      <c r="I87" s="69">
        <v>-1.1887144612761646E-2</v>
      </c>
      <c r="J87" s="71"/>
      <c r="K87" s="9">
        <f t="shared" si="6"/>
        <v>-2.7340399925412592E-2</v>
      </c>
      <c r="L87" s="9">
        <f t="shared" si="5"/>
        <v>5.1673888579530621E-3</v>
      </c>
    </row>
    <row r="88" spans="2:12" x14ac:dyDescent="0.2">
      <c r="B88" s="52" t="s">
        <v>145</v>
      </c>
      <c r="C88" s="53">
        <v>0.10961398397669338</v>
      </c>
      <c r="D88" s="54">
        <v>0.31243644602944215</v>
      </c>
      <c r="E88" s="55">
        <v>5492</v>
      </c>
      <c r="F88" s="56">
        <v>0</v>
      </c>
      <c r="G88" s="8"/>
      <c r="H88" s="52" t="s">
        <v>145</v>
      </c>
      <c r="I88" s="69">
        <v>6.3564108342230819E-3</v>
      </c>
      <c r="J88" s="71"/>
      <c r="K88" s="9">
        <f t="shared" si="6"/>
        <v>1.8114593834414376E-2</v>
      </c>
      <c r="L88" s="9">
        <f t="shared" si="5"/>
        <v>-2.2300583820690093E-3</v>
      </c>
    </row>
    <row r="89" spans="2:12" x14ac:dyDescent="0.2">
      <c r="B89" s="52" t="s">
        <v>146</v>
      </c>
      <c r="C89" s="53">
        <v>8.3758193736343765E-3</v>
      </c>
      <c r="D89" s="54">
        <v>9.1143719583547583E-2</v>
      </c>
      <c r="E89" s="55">
        <v>5492</v>
      </c>
      <c r="F89" s="56">
        <v>0</v>
      </c>
      <c r="G89" s="8"/>
      <c r="H89" s="52" t="s">
        <v>146</v>
      </c>
      <c r="I89" s="69">
        <v>3.0490384857622794E-3</v>
      </c>
      <c r="J89" s="71"/>
      <c r="K89" s="9">
        <f t="shared" si="6"/>
        <v>3.3172886776589805E-2</v>
      </c>
      <c r="L89" s="9">
        <f t="shared" si="5"/>
        <v>-2.8019698709569058E-4</v>
      </c>
    </row>
    <row r="90" spans="2:12" x14ac:dyDescent="0.2">
      <c r="B90" s="52" t="s">
        <v>147</v>
      </c>
      <c r="C90" s="53">
        <v>0.14184268026219957</v>
      </c>
      <c r="D90" s="54">
        <v>0.34892048106714346</v>
      </c>
      <c r="E90" s="55">
        <v>5492</v>
      </c>
      <c r="F90" s="56">
        <v>0</v>
      </c>
      <c r="G90" s="8"/>
      <c r="H90" s="52" t="s">
        <v>147</v>
      </c>
      <c r="I90" s="69">
        <v>4.5055945475395084E-2</v>
      </c>
      <c r="J90" s="71"/>
      <c r="K90" s="9">
        <f t="shared" si="6"/>
        <v>0.11081347041928766</v>
      </c>
      <c r="L90" s="9">
        <f t="shared" si="5"/>
        <v>-1.8316081785831762E-2</v>
      </c>
    </row>
    <row r="91" spans="2:12" x14ac:dyDescent="0.2">
      <c r="B91" s="52" t="s">
        <v>148</v>
      </c>
      <c r="C91" s="53">
        <v>5.644573925710124E-3</v>
      </c>
      <c r="D91" s="54">
        <v>7.4924861539829371E-2</v>
      </c>
      <c r="E91" s="55">
        <v>5492</v>
      </c>
      <c r="F91" s="56">
        <v>0</v>
      </c>
      <c r="G91" s="8"/>
      <c r="H91" s="52" t="s">
        <v>148</v>
      </c>
      <c r="I91" s="69">
        <v>3.2451697483651854E-3</v>
      </c>
      <c r="J91" s="71"/>
      <c r="K91" s="9">
        <f t="shared" si="6"/>
        <v>4.3067842655988023E-2</v>
      </c>
      <c r="L91" s="9">
        <f t="shared" si="5"/>
        <v>-2.4447960489573867E-4</v>
      </c>
    </row>
    <row r="92" spans="2:12" x14ac:dyDescent="0.2">
      <c r="B92" s="52" t="s">
        <v>149</v>
      </c>
      <c r="C92" s="53">
        <v>0.90568099053168249</v>
      </c>
      <c r="D92" s="54">
        <v>0.29229863294324565</v>
      </c>
      <c r="E92" s="55">
        <v>5492</v>
      </c>
      <c r="F92" s="56">
        <v>0</v>
      </c>
      <c r="G92" s="8"/>
      <c r="H92" s="52" t="s">
        <v>149</v>
      </c>
      <c r="I92" s="69">
        <v>4.7636999358666887E-2</v>
      </c>
      <c r="J92" s="71"/>
      <c r="K92" s="9">
        <f t="shared" si="6"/>
        <v>1.5371521064981297E-2</v>
      </c>
      <c r="L92" s="9">
        <f t="shared" si="5"/>
        <v>-0.14760221192512937</v>
      </c>
    </row>
    <row r="93" spans="2:12" x14ac:dyDescent="0.2">
      <c r="B93" s="52" t="s">
        <v>150</v>
      </c>
      <c r="C93" s="53">
        <v>0.53313911143481429</v>
      </c>
      <c r="D93" s="54">
        <v>0.49894601746154382</v>
      </c>
      <c r="E93" s="55">
        <v>5492</v>
      </c>
      <c r="F93" s="56">
        <v>0</v>
      </c>
      <c r="G93" s="8"/>
      <c r="H93" s="52" t="s">
        <v>150</v>
      </c>
      <c r="I93" s="69">
        <v>6.4826459427368185E-2</v>
      </c>
      <c r="J93" s="71"/>
      <c r="K93" s="9">
        <f t="shared" si="6"/>
        <v>6.0657741301900929E-2</v>
      </c>
      <c r="L93" s="9">
        <f t="shared" si="5"/>
        <v>-6.9269058709815118E-2</v>
      </c>
    </row>
    <row r="94" spans="2:12" x14ac:dyDescent="0.2">
      <c r="B94" s="52" t="s">
        <v>151</v>
      </c>
      <c r="C94" s="53">
        <v>0.1724326292789512</v>
      </c>
      <c r="D94" s="54">
        <v>0.37779042543396474</v>
      </c>
      <c r="E94" s="55">
        <v>5492</v>
      </c>
      <c r="F94" s="56">
        <v>0</v>
      </c>
      <c r="G94" s="8"/>
      <c r="H94" s="52" t="s">
        <v>151</v>
      </c>
      <c r="I94" s="69">
        <v>-6.3336858046439182E-2</v>
      </c>
      <c r="J94" s="71"/>
      <c r="K94" s="9">
        <f t="shared" si="6"/>
        <v>-0.13874231201866671</v>
      </c>
      <c r="L94" s="9">
        <f t="shared" si="5"/>
        <v>2.8908464132382263E-2</v>
      </c>
    </row>
    <row r="95" spans="2:12" x14ac:dyDescent="0.2">
      <c r="B95" s="52" t="s">
        <v>152</v>
      </c>
      <c r="C95" s="53">
        <v>6.4639475600874005E-2</v>
      </c>
      <c r="D95" s="54">
        <v>0.24591100984061876</v>
      </c>
      <c r="E95" s="55">
        <v>5492</v>
      </c>
      <c r="F95" s="56">
        <v>0</v>
      </c>
      <c r="G95" s="8"/>
      <c r="H95" s="52" t="s">
        <v>152</v>
      </c>
      <c r="I95" s="69">
        <v>-2.6437800010633741E-2</v>
      </c>
      <c r="J95" s="71"/>
      <c r="K95" s="9">
        <f t="shared" si="6"/>
        <v>-0.10056025754167337</v>
      </c>
      <c r="L95" s="9">
        <f t="shared" si="5"/>
        <v>6.9493656662047987E-3</v>
      </c>
    </row>
    <row r="96" spans="2:12" x14ac:dyDescent="0.2">
      <c r="B96" s="52" t="s">
        <v>153</v>
      </c>
      <c r="C96" s="53">
        <v>7.4654042243262929E-3</v>
      </c>
      <c r="D96" s="54">
        <v>8.608728933660463E-2</v>
      </c>
      <c r="E96" s="55">
        <v>5492</v>
      </c>
      <c r="F96" s="56">
        <v>0</v>
      </c>
      <c r="G96" s="8"/>
      <c r="H96" s="52" t="s">
        <v>153</v>
      </c>
      <c r="I96" s="69">
        <v>5.4753270939708392E-4</v>
      </c>
      <c r="J96" s="71"/>
      <c r="K96" s="9">
        <f t="shared" si="6"/>
        <v>6.312722361027103E-3</v>
      </c>
      <c r="L96" s="9">
        <f t="shared" si="5"/>
        <v>-4.7481492717319983E-5</v>
      </c>
    </row>
    <row r="97" spans="2:12" x14ac:dyDescent="0.2">
      <c r="B97" s="52" t="s">
        <v>154</v>
      </c>
      <c r="C97" s="53">
        <v>4.5520757465404224E-3</v>
      </c>
      <c r="D97" s="54">
        <v>6.7321464526035921E-2</v>
      </c>
      <c r="E97" s="55">
        <v>5492</v>
      </c>
      <c r="F97" s="56">
        <v>0</v>
      </c>
      <c r="G97" s="8"/>
      <c r="H97" s="52" t="s">
        <v>154</v>
      </c>
      <c r="I97" s="69">
        <v>-5.0235614016948364E-3</v>
      </c>
      <c r="J97" s="71"/>
      <c r="K97" s="9">
        <f t="shared" si="6"/>
        <v>-7.4280822689811746E-2</v>
      </c>
      <c r="L97" s="9">
        <f t="shared" si="5"/>
        <v>3.3967817216851902E-4</v>
      </c>
    </row>
    <row r="98" spans="2:12" x14ac:dyDescent="0.2">
      <c r="B98" s="52" t="s">
        <v>155</v>
      </c>
      <c r="C98" s="53">
        <v>2.1121631463947559E-2</v>
      </c>
      <c r="D98" s="54">
        <v>0.14380289806892249</v>
      </c>
      <c r="E98" s="55">
        <v>5492</v>
      </c>
      <c r="F98" s="56">
        <v>0</v>
      </c>
      <c r="G98" s="8"/>
      <c r="H98" s="52" t="s">
        <v>155</v>
      </c>
      <c r="I98" s="69">
        <v>1.9953421516947067E-2</v>
      </c>
      <c r="J98" s="71"/>
      <c r="K98" s="9">
        <f t="shared" si="6"/>
        <v>0.13582461107188493</v>
      </c>
      <c r="L98" s="9">
        <f t="shared" si="5"/>
        <v>-2.9307393758070408E-3</v>
      </c>
    </row>
    <row r="99" spans="2:12" x14ac:dyDescent="0.2">
      <c r="B99" s="52" t="s">
        <v>156</v>
      </c>
      <c r="C99" s="53">
        <v>5.2804078659868898E-3</v>
      </c>
      <c r="D99" s="54">
        <v>7.2480905958924355E-2</v>
      </c>
      <c r="E99" s="55">
        <v>5492</v>
      </c>
      <c r="F99" s="56">
        <v>0</v>
      </c>
      <c r="G99" s="8"/>
      <c r="H99" s="52" t="s">
        <v>156</v>
      </c>
      <c r="I99" s="69">
        <v>6.7647844041103218E-3</v>
      </c>
      <c r="J99" s="71"/>
      <c r="K99" s="9">
        <f t="shared" si="6"/>
        <v>9.2839120790578669E-2</v>
      </c>
      <c r="L99" s="9">
        <f t="shared" si="5"/>
        <v>-4.9283077117458934E-4</v>
      </c>
    </row>
    <row r="100" spans="2:12" x14ac:dyDescent="0.2">
      <c r="B100" s="52" t="s">
        <v>157</v>
      </c>
      <c r="C100" s="53">
        <v>0.62691187181354702</v>
      </c>
      <c r="D100" s="54">
        <v>0.48366928015273608</v>
      </c>
      <c r="E100" s="55">
        <v>5492</v>
      </c>
      <c r="F100" s="56">
        <v>0</v>
      </c>
      <c r="G100" s="8"/>
      <c r="H100" s="52" t="s">
        <v>157</v>
      </c>
      <c r="I100" s="69">
        <v>3.4287284772989653E-2</v>
      </c>
      <c r="J100" s="71"/>
      <c r="K100" s="9">
        <f t="shared" si="6"/>
        <v>2.6448193882627792E-2</v>
      </c>
      <c r="L100" s="9">
        <f t="shared" si="5"/>
        <v>-4.4441743063878721E-2</v>
      </c>
    </row>
    <row r="101" spans="2:12" x14ac:dyDescent="0.2">
      <c r="B101" s="52" t="s">
        <v>158</v>
      </c>
      <c r="C101" s="53">
        <v>9.577567370721049E-2</v>
      </c>
      <c r="D101" s="54">
        <v>0.29431015236623537</v>
      </c>
      <c r="E101" s="55">
        <v>5492</v>
      </c>
      <c r="F101" s="56">
        <v>0</v>
      </c>
      <c r="G101" s="8"/>
      <c r="H101" s="52" t="s">
        <v>158</v>
      </c>
      <c r="I101" s="69">
        <v>3.6798929847700793E-2</v>
      </c>
      <c r="J101" s="71"/>
      <c r="K101" s="9">
        <f t="shared" si="6"/>
        <v>0.11305925834466822</v>
      </c>
      <c r="L101" s="9">
        <f t="shared" si="5"/>
        <v>-1.1975265785198447E-2</v>
      </c>
    </row>
    <row r="102" spans="2:12" x14ac:dyDescent="0.2">
      <c r="B102" s="52" t="s">
        <v>159</v>
      </c>
      <c r="C102" s="53">
        <v>1.820830298616169E-3</v>
      </c>
      <c r="D102" s="54">
        <v>4.2636203800576332E-2</v>
      </c>
      <c r="E102" s="55">
        <v>5492</v>
      </c>
      <c r="F102" s="56">
        <v>0</v>
      </c>
      <c r="G102" s="8"/>
      <c r="H102" s="52" t="s">
        <v>159</v>
      </c>
      <c r="I102" s="69">
        <v>-1.2482346791608256E-3</v>
      </c>
      <c r="J102" s="71"/>
      <c r="K102" s="9">
        <f t="shared" si="6"/>
        <v>-2.9223095505054888E-2</v>
      </c>
      <c r="L102" s="9">
        <f t="shared" si="5"/>
        <v>5.3307361373686397E-5</v>
      </c>
    </row>
    <row r="103" spans="2:12" x14ac:dyDescent="0.2">
      <c r="B103" s="52" t="s">
        <v>160</v>
      </c>
      <c r="C103" s="53">
        <v>1.7115804806991989E-2</v>
      </c>
      <c r="D103" s="54">
        <v>0.129714755316752</v>
      </c>
      <c r="E103" s="55">
        <v>5492</v>
      </c>
      <c r="F103" s="56">
        <v>0</v>
      </c>
      <c r="G103" s="8"/>
      <c r="H103" s="52" t="s">
        <v>160</v>
      </c>
      <c r="I103" s="69">
        <v>-1.0959620105849084E-2</v>
      </c>
      <c r="J103" s="71"/>
      <c r="K103" s="9">
        <f t="shared" si="6"/>
        <v>-8.3044040449016143E-2</v>
      </c>
      <c r="L103" s="9">
        <f t="shared" si="5"/>
        <v>1.4461170437583401E-3</v>
      </c>
    </row>
    <row r="104" spans="2:12" x14ac:dyDescent="0.2">
      <c r="B104" s="52" t="s">
        <v>161</v>
      </c>
      <c r="C104" s="53">
        <v>0.11252731245447924</v>
      </c>
      <c r="D104" s="54">
        <v>0.31604288225548344</v>
      </c>
      <c r="E104" s="55">
        <v>5492</v>
      </c>
      <c r="F104" s="56">
        <v>0</v>
      </c>
      <c r="G104" s="8"/>
      <c r="H104" s="52" t="s">
        <v>161</v>
      </c>
      <c r="I104" s="69">
        <v>-5.6325426085506433E-2</v>
      </c>
      <c r="J104" s="71"/>
      <c r="K104" s="9">
        <f t="shared" si="6"/>
        <v>-0.15816612261130486</v>
      </c>
      <c r="L104" s="9">
        <f t="shared" si="5"/>
        <v>2.005471148415806E-2</v>
      </c>
    </row>
    <row r="105" spans="2:12" x14ac:dyDescent="0.2">
      <c r="B105" s="52" t="s">
        <v>162</v>
      </c>
      <c r="C105" s="53">
        <v>2.931536780772032E-2</v>
      </c>
      <c r="D105" s="54">
        <v>0.16870435475157602</v>
      </c>
      <c r="E105" s="55">
        <v>5492</v>
      </c>
      <c r="F105" s="56">
        <v>0</v>
      </c>
      <c r="G105" s="8"/>
      <c r="H105" s="52" t="s">
        <v>162</v>
      </c>
      <c r="I105" s="69">
        <v>-2.8408533598569881E-2</v>
      </c>
      <c r="J105" s="71"/>
      <c r="K105" s="9">
        <f t="shared" si="6"/>
        <v>-0.16345592873317463</v>
      </c>
      <c r="L105" s="9">
        <f t="shared" si="5"/>
        <v>4.9364855610656757E-3</v>
      </c>
    </row>
    <row r="106" spans="2:12" x14ac:dyDescent="0.2">
      <c r="B106" s="52" t="s">
        <v>163</v>
      </c>
      <c r="C106" s="53">
        <v>0.7479970866715222</v>
      </c>
      <c r="D106" s="54">
        <v>0.43420245673991453</v>
      </c>
      <c r="E106" s="55">
        <v>5492</v>
      </c>
      <c r="F106" s="56">
        <v>0</v>
      </c>
      <c r="G106" s="8"/>
      <c r="H106" s="52" t="s">
        <v>163</v>
      </c>
      <c r="I106" s="69">
        <v>3.3398992345875587E-2</v>
      </c>
      <c r="J106" s="71"/>
      <c r="K106" s="9">
        <f t="shared" si="6"/>
        <v>1.9384144982942171E-2</v>
      </c>
      <c r="L106" s="9">
        <f t="shared" si="5"/>
        <v>-5.7536176004282104E-2</v>
      </c>
    </row>
    <row r="107" spans="2:12" x14ac:dyDescent="0.2">
      <c r="B107" s="52" t="s">
        <v>164</v>
      </c>
      <c r="C107" s="53">
        <v>3.058994901675164E-2</v>
      </c>
      <c r="D107" s="54">
        <v>0.1722196404204801</v>
      </c>
      <c r="E107" s="55">
        <v>5492</v>
      </c>
      <c r="F107" s="56">
        <v>0</v>
      </c>
      <c r="G107" s="8"/>
      <c r="H107" s="52" t="s">
        <v>164</v>
      </c>
      <c r="I107" s="69">
        <v>9.4108960655635912E-3</v>
      </c>
      <c r="J107" s="71"/>
      <c r="K107" s="9">
        <f t="shared" si="6"/>
        <v>5.2973152263248814E-2</v>
      </c>
      <c r="L107" s="9">
        <f t="shared" si="5"/>
        <v>-1.6715795605232533E-3</v>
      </c>
    </row>
    <row r="108" spans="2:12" x14ac:dyDescent="0.2">
      <c r="B108" s="52" t="s">
        <v>165</v>
      </c>
      <c r="C108" s="53">
        <v>5.8084486525855787E-2</v>
      </c>
      <c r="D108" s="54">
        <v>0.23392443790954096</v>
      </c>
      <c r="E108" s="55">
        <v>5492</v>
      </c>
      <c r="F108" s="56">
        <v>0</v>
      </c>
      <c r="G108" s="8"/>
      <c r="H108" s="52" t="s">
        <v>165</v>
      </c>
      <c r="I108" s="69">
        <v>3.2108915103446753E-2</v>
      </c>
      <c r="J108" s="71"/>
      <c r="K108" s="9">
        <f t="shared" si="6"/>
        <v>0.12928912227826372</v>
      </c>
      <c r="L108" s="9">
        <f t="shared" si="5"/>
        <v>-7.9727875520522185E-3</v>
      </c>
    </row>
    <row r="109" spans="2:12" x14ac:dyDescent="0.2">
      <c r="B109" s="52" t="s">
        <v>166</v>
      </c>
      <c r="C109" s="53">
        <v>4.0058266569555721E-3</v>
      </c>
      <c r="D109" s="54">
        <v>6.3170456807629144E-2</v>
      </c>
      <c r="E109" s="55">
        <v>5492</v>
      </c>
      <c r="F109" s="56">
        <v>0</v>
      </c>
      <c r="G109" s="8"/>
      <c r="H109" s="52" t="s">
        <v>166</v>
      </c>
      <c r="I109" s="69">
        <v>6.7587840345260056E-3</v>
      </c>
      <c r="J109" s="71"/>
      <c r="K109" s="9">
        <f t="shared" si="6"/>
        <v>0.10656420512790882</v>
      </c>
      <c r="L109" s="9">
        <f t="shared" si="5"/>
        <v>-4.2859460928957845E-4</v>
      </c>
    </row>
    <row r="110" spans="2:12" x14ac:dyDescent="0.2">
      <c r="B110" s="52" t="s">
        <v>167</v>
      </c>
      <c r="C110" s="53">
        <v>3.6416605972323381E-4</v>
      </c>
      <c r="D110" s="54">
        <v>1.9081397726262488E-2</v>
      </c>
      <c r="E110" s="55">
        <v>5492</v>
      </c>
      <c r="F110" s="56">
        <v>0</v>
      </c>
      <c r="G110" s="8"/>
      <c r="H110" s="52" t="s">
        <v>167</v>
      </c>
      <c r="I110" s="69">
        <v>-2.3668749943457574E-3</v>
      </c>
      <c r="J110" s="71"/>
      <c r="K110" s="9">
        <f t="shared" si="6"/>
        <v>-0.12399579384841242</v>
      </c>
      <c r="L110" s="9">
        <f t="shared" si="5"/>
        <v>4.5171509598693056E-5</v>
      </c>
    </row>
    <row r="111" spans="2:12" x14ac:dyDescent="0.2">
      <c r="B111" s="52" t="s">
        <v>168</v>
      </c>
      <c r="C111" s="53">
        <v>1.5112891478514202E-2</v>
      </c>
      <c r="D111" s="54">
        <v>0.12201312509991415</v>
      </c>
      <c r="E111" s="55">
        <v>5492</v>
      </c>
      <c r="F111" s="56">
        <v>0</v>
      </c>
      <c r="G111" s="8"/>
      <c r="H111" s="52" t="s">
        <v>168</v>
      </c>
      <c r="I111" s="69">
        <v>-9.5136050803033903E-3</v>
      </c>
      <c r="J111" s="71"/>
      <c r="K111" s="9">
        <f t="shared" si="6"/>
        <v>-7.6793598979475006E-2</v>
      </c>
      <c r="L111" s="9">
        <f t="shared" si="5"/>
        <v>1.1783820882411583E-3</v>
      </c>
    </row>
    <row r="112" spans="2:12" x14ac:dyDescent="0.2">
      <c r="B112" s="52" t="s">
        <v>169</v>
      </c>
      <c r="C112" s="53">
        <v>6.68244719592134E-2</v>
      </c>
      <c r="D112" s="54">
        <v>0.24974050228817041</v>
      </c>
      <c r="E112" s="55">
        <v>5492</v>
      </c>
      <c r="F112" s="56">
        <v>0</v>
      </c>
      <c r="G112" s="8"/>
      <c r="H112" s="52" t="s">
        <v>169</v>
      </c>
      <c r="I112" s="69">
        <v>-1.8519671606465248E-2</v>
      </c>
      <c r="J112" s="71"/>
      <c r="K112" s="9">
        <f t="shared" si="6"/>
        <v>-6.9200246544566121E-2</v>
      </c>
      <c r="L112" s="9">
        <f t="shared" si="5"/>
        <v>4.9554127769474657E-3</v>
      </c>
    </row>
    <row r="113" spans="2:13" x14ac:dyDescent="0.2">
      <c r="B113" s="52" t="s">
        <v>170</v>
      </c>
      <c r="C113" s="53">
        <v>6.9009468317552808E-2</v>
      </c>
      <c r="D113" s="54">
        <v>0.25349331756157262</v>
      </c>
      <c r="E113" s="55">
        <v>5492</v>
      </c>
      <c r="F113" s="56">
        <v>0</v>
      </c>
      <c r="G113" s="8"/>
      <c r="H113" s="52" t="s">
        <v>170</v>
      </c>
      <c r="I113" s="69">
        <v>-2.3060009014231053E-2</v>
      </c>
      <c r="J113" s="71"/>
      <c r="K113" s="9">
        <f t="shared" si="6"/>
        <v>-8.4691187362547868E-2</v>
      </c>
      <c r="L113" s="9">
        <f t="shared" si="5"/>
        <v>6.2777156288686964E-3</v>
      </c>
    </row>
    <row r="114" spans="2:13" x14ac:dyDescent="0.2">
      <c r="B114" s="52" t="s">
        <v>171</v>
      </c>
      <c r="C114" s="53">
        <v>3.7327021121631464E-2</v>
      </c>
      <c r="D114" s="54">
        <v>0.18957916216454704</v>
      </c>
      <c r="E114" s="55">
        <v>5492</v>
      </c>
      <c r="F114" s="56">
        <v>0</v>
      </c>
      <c r="G114" s="8"/>
      <c r="H114" s="52" t="s">
        <v>171</v>
      </c>
      <c r="I114" s="69">
        <v>-2.2805986857835511E-2</v>
      </c>
      <c r="J114" s="71"/>
      <c r="K114" s="9">
        <f t="shared" si="6"/>
        <v>-0.11580759749131943</v>
      </c>
      <c r="L114" s="9">
        <f t="shared" si="5"/>
        <v>4.4903645707812523E-3</v>
      </c>
    </row>
    <row r="115" spans="2:13" x14ac:dyDescent="0.2">
      <c r="B115" s="52" t="s">
        <v>172</v>
      </c>
      <c r="C115" s="53">
        <v>3.6416605972323381E-4</v>
      </c>
      <c r="D115" s="54">
        <v>1.908139772626246E-2</v>
      </c>
      <c r="E115" s="55">
        <v>5492</v>
      </c>
      <c r="F115" s="56">
        <v>0</v>
      </c>
      <c r="G115" s="8"/>
      <c r="H115" s="52" t="s">
        <v>172</v>
      </c>
      <c r="I115" s="69">
        <v>-1.6979878048063522E-3</v>
      </c>
      <c r="J115" s="71"/>
      <c r="K115" s="9">
        <f t="shared" si="6"/>
        <v>-8.8954146841238105E-2</v>
      </c>
      <c r="L115" s="9">
        <f t="shared" si="5"/>
        <v>3.2405882273675083E-5</v>
      </c>
    </row>
    <row r="116" spans="2:13" x14ac:dyDescent="0.2">
      <c r="B116" s="52" t="s">
        <v>173</v>
      </c>
      <c r="C116" s="53">
        <v>2.6584122359796066E-2</v>
      </c>
      <c r="D116" s="54">
        <v>0.16087920777058692</v>
      </c>
      <c r="E116" s="55">
        <v>5492</v>
      </c>
      <c r="F116" s="56">
        <v>0</v>
      </c>
      <c r="G116" s="8"/>
      <c r="H116" s="52" t="s">
        <v>173</v>
      </c>
      <c r="I116" s="69">
        <v>-6.9246506144781429E-3</v>
      </c>
      <c r="J116" s="71"/>
      <c r="K116" s="9">
        <f t="shared" si="6"/>
        <v>-4.1898297167499959E-2</v>
      </c>
      <c r="L116" s="9">
        <f t="shared" si="5"/>
        <v>1.1442482952590709E-3</v>
      </c>
    </row>
    <row r="117" spans="2:13" x14ac:dyDescent="0.2">
      <c r="B117" s="52" t="s">
        <v>174</v>
      </c>
      <c r="C117" s="53">
        <v>0.55553532410779316</v>
      </c>
      <c r="D117" s="54">
        <v>0.496951501804828</v>
      </c>
      <c r="E117" s="55">
        <v>5492</v>
      </c>
      <c r="F117" s="56">
        <v>0</v>
      </c>
      <c r="G117" s="8"/>
      <c r="H117" s="52" t="s">
        <v>174</v>
      </c>
      <c r="I117" s="69">
        <v>6.829105442691398E-2</v>
      </c>
      <c r="J117" s="71"/>
      <c r="K117" s="9">
        <f t="shared" si="6"/>
        <v>6.1078317022807103E-2</v>
      </c>
      <c r="L117" s="9">
        <f t="shared" si="5"/>
        <v>-7.6341640817937095E-2</v>
      </c>
    </row>
    <row r="118" spans="2:13" x14ac:dyDescent="0.2">
      <c r="B118" s="52" t="s">
        <v>175</v>
      </c>
      <c r="C118" s="53">
        <v>0.11434814275309541</v>
      </c>
      <c r="D118" s="54">
        <v>0.31826260916148114</v>
      </c>
      <c r="E118" s="55">
        <v>5492</v>
      </c>
      <c r="F118" s="56">
        <v>0</v>
      </c>
      <c r="G118" s="8"/>
      <c r="H118" s="52" t="s">
        <v>175</v>
      </c>
      <c r="I118" s="69">
        <v>-6.4488664217223568E-3</v>
      </c>
      <c r="J118" s="71"/>
      <c r="K118" s="9">
        <f t="shared" si="6"/>
        <v>-1.7945716396228342E-2</v>
      </c>
      <c r="L118" s="9">
        <f t="shared" si="5"/>
        <v>2.317004501815666E-3</v>
      </c>
    </row>
    <row r="119" spans="2:13" x14ac:dyDescent="0.2">
      <c r="B119" s="52" t="s">
        <v>176</v>
      </c>
      <c r="C119" s="53">
        <v>0.11416605972323379</v>
      </c>
      <c r="D119" s="54">
        <v>0.31804180281227745</v>
      </c>
      <c r="E119" s="55">
        <v>5492</v>
      </c>
      <c r="F119" s="56">
        <v>0</v>
      </c>
      <c r="G119" s="8"/>
      <c r="H119" s="52" t="s">
        <v>176</v>
      </c>
      <c r="I119" s="69">
        <v>-4.6484372291591552E-2</v>
      </c>
      <c r="J119" s="71"/>
      <c r="K119" s="9">
        <f t="shared" ref="K119" si="7">((1-C119)/D119)*I119</f>
        <v>-0.12947176850414677</v>
      </c>
      <c r="L119" s="9">
        <f t="shared" ref="L119" si="8">((0-C119)/D119)*I119</f>
        <v>1.6686289589331969E-2</v>
      </c>
    </row>
    <row r="120" spans="2:13" x14ac:dyDescent="0.2">
      <c r="B120" s="52" t="s">
        <v>177</v>
      </c>
      <c r="C120" s="53">
        <v>7.2833211944646763E-4</v>
      </c>
      <c r="D120" s="54">
        <v>2.6980255673995639E-2</v>
      </c>
      <c r="E120" s="55">
        <v>5492</v>
      </c>
      <c r="F120" s="56">
        <v>0</v>
      </c>
      <c r="G120" s="8"/>
      <c r="H120" s="52" t="s">
        <v>177</v>
      </c>
      <c r="I120" s="69">
        <v>1.8224175135035747E-5</v>
      </c>
      <c r="J120" s="71"/>
      <c r="K120" s="9">
        <f t="shared" si="6"/>
        <v>6.7497143477727247E-4</v>
      </c>
      <c r="L120" s="9">
        <f t="shared" si="5"/>
        <v>-4.9196168715544637E-7</v>
      </c>
    </row>
    <row r="121" spans="2:13" x14ac:dyDescent="0.2">
      <c r="B121" s="52" t="s">
        <v>178</v>
      </c>
      <c r="C121" s="53">
        <v>0.45211216314639474</v>
      </c>
      <c r="D121" s="54">
        <v>0.497746789534592</v>
      </c>
      <c r="E121" s="55">
        <v>5492</v>
      </c>
      <c r="F121" s="56">
        <v>0</v>
      </c>
      <c r="G121" s="8"/>
      <c r="H121" s="52" t="s">
        <v>178</v>
      </c>
      <c r="I121" s="69">
        <v>-9.4751279564215668E-3</v>
      </c>
      <c r="J121" s="71"/>
      <c r="K121" s="9">
        <f t="shared" si="6"/>
        <v>-1.0429614955043629E-2</v>
      </c>
      <c r="L121" s="9">
        <f t="shared" si="5"/>
        <v>8.6064253683527173E-3</v>
      </c>
    </row>
    <row r="122" spans="2:13" x14ac:dyDescent="0.2">
      <c r="B122" s="52" t="s">
        <v>47</v>
      </c>
      <c r="C122" s="53">
        <v>0.49126001456664237</v>
      </c>
      <c r="D122" s="54">
        <v>0.49996912683764261</v>
      </c>
      <c r="E122" s="55">
        <v>5492</v>
      </c>
      <c r="F122" s="56">
        <v>0</v>
      </c>
      <c r="G122" s="4"/>
      <c r="H122" s="52" t="s">
        <v>47</v>
      </c>
      <c r="I122" s="69">
        <v>-4.2558393697370751E-2</v>
      </c>
      <c r="J122" s="71"/>
      <c r="K122" s="9">
        <f t="shared" si="6"/>
        <v>-4.3304987103130431E-2</v>
      </c>
      <c r="L122" s="9">
        <f t="shared" si="5"/>
        <v>4.1817056264941262E-2</v>
      </c>
    </row>
    <row r="123" spans="2:13" ht="15.75" thickBot="1" x14ac:dyDescent="0.25">
      <c r="B123" s="57" t="s">
        <v>48</v>
      </c>
      <c r="C123" s="58">
        <v>1.8739985433357611</v>
      </c>
      <c r="D123" s="59">
        <v>1.1734331526269164</v>
      </c>
      <c r="E123" s="60">
        <v>5492</v>
      </c>
      <c r="F123" s="61">
        <v>0</v>
      </c>
      <c r="G123" s="4"/>
      <c r="H123" s="57" t="s">
        <v>48</v>
      </c>
      <c r="I123" s="70">
        <v>-2.3406196172552289E-2</v>
      </c>
      <c r="J123" s="71"/>
      <c r="K123" s="9"/>
      <c r="L123" s="9"/>
      <c r="M123" s="2" t="str">
        <f>"((memsleep-"&amp;C123&amp;")/"&amp;D123&amp;")*("&amp;I123&amp;")"</f>
        <v>((memsleep-1.87399854333576)/1.17343315262692)*(-0.0234061961725523)</v>
      </c>
    </row>
    <row r="124" spans="2:13" ht="25.5" customHeight="1" thickTop="1" x14ac:dyDescent="0.2">
      <c r="B124" s="62" t="s">
        <v>46</v>
      </c>
      <c r="C124" s="62"/>
      <c r="D124" s="62"/>
      <c r="E124" s="62"/>
      <c r="F124" s="62"/>
      <c r="G124" s="4"/>
      <c r="H124" s="62" t="s">
        <v>7</v>
      </c>
      <c r="I124" s="62"/>
      <c r="J124" s="71"/>
      <c r="K124" s="9"/>
      <c r="L124" s="9"/>
    </row>
  </sheetData>
  <mergeCells count="7">
    <mergeCell ref="K5:L5"/>
    <mergeCell ref="B5:F5"/>
    <mergeCell ref="B6"/>
    <mergeCell ref="B124:F124"/>
    <mergeCell ref="H4:I4"/>
    <mergeCell ref="H5:H6"/>
    <mergeCell ref="H124:I124"/>
  </mergeCells>
  <pageMargins left="0.25" right="0.2" top="0.25" bottom="0.25" header="0.55000000000000004" footer="0.05"/>
  <pageSetup scale="50" fitToHeight="0" orientation="landscape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44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2" t="s">
        <v>63</v>
      </c>
    </row>
    <row r="4" spans="1:12" ht="15.75" thickBot="1" x14ac:dyDescent="0.25">
      <c r="H4" s="72" t="s">
        <v>6</v>
      </c>
      <c r="I4" s="72"/>
      <c r="J4" s="97"/>
    </row>
    <row r="5" spans="1:12" ht="16.5" thickTop="1" thickBot="1" x14ac:dyDescent="0.25">
      <c r="B5" s="72" t="s">
        <v>0</v>
      </c>
      <c r="C5" s="72"/>
      <c r="D5" s="72"/>
      <c r="E5" s="72"/>
      <c r="F5" s="72"/>
      <c r="G5" s="5"/>
      <c r="H5" s="98" t="s">
        <v>45</v>
      </c>
      <c r="I5" s="99" t="s">
        <v>4</v>
      </c>
      <c r="J5" s="97"/>
      <c r="K5" s="11" t="s">
        <v>8</v>
      </c>
      <c r="L5" s="11"/>
    </row>
    <row r="6" spans="1:12" ht="27" thickTop="1" thickBot="1" x14ac:dyDescent="0.25">
      <c r="B6" s="73" t="s">
        <v>45</v>
      </c>
      <c r="C6" s="74" t="s">
        <v>1</v>
      </c>
      <c r="D6" s="75" t="s">
        <v>179</v>
      </c>
      <c r="E6" s="75" t="s">
        <v>180</v>
      </c>
      <c r="F6" s="76" t="s">
        <v>2</v>
      </c>
      <c r="G6" s="5"/>
      <c r="H6" s="100"/>
      <c r="I6" s="101" t="s">
        <v>5</v>
      </c>
      <c r="J6" s="97"/>
      <c r="K6" s="1" t="s">
        <v>9</v>
      </c>
      <c r="L6" s="1" t="s">
        <v>10</v>
      </c>
    </row>
    <row r="7" spans="1:12" ht="15.75" thickTop="1" x14ac:dyDescent="0.2">
      <c r="B7" s="77" t="s">
        <v>64</v>
      </c>
      <c r="C7" s="78">
        <v>5.4807033569308069E-3</v>
      </c>
      <c r="D7" s="79">
        <v>7.3832836074929006E-2</v>
      </c>
      <c r="E7" s="80">
        <v>8758</v>
      </c>
      <c r="F7" s="81">
        <v>0</v>
      </c>
      <c r="G7" s="5"/>
      <c r="H7" s="77" t="s">
        <v>64</v>
      </c>
      <c r="I7" s="102">
        <v>2.7740392278288659E-2</v>
      </c>
      <c r="J7" s="97"/>
      <c r="K7" s="9">
        <f>((1-C7)/D7)*I7</f>
        <v>0.37365970053227421</v>
      </c>
      <c r="L7" s="9">
        <f>((0-C7)/D7)*I7</f>
        <v>-2.0592038605682164E-3</v>
      </c>
    </row>
    <row r="8" spans="1:12" x14ac:dyDescent="0.2">
      <c r="B8" s="82" t="s">
        <v>65</v>
      </c>
      <c r="C8" s="83">
        <v>7.7529116236583706E-2</v>
      </c>
      <c r="D8" s="84">
        <v>0.26744442294530996</v>
      </c>
      <c r="E8" s="85">
        <v>8758</v>
      </c>
      <c r="F8" s="86">
        <v>0</v>
      </c>
      <c r="G8" s="5"/>
      <c r="H8" s="82" t="s">
        <v>65</v>
      </c>
      <c r="I8" s="103">
        <v>6.2254051519125393E-2</v>
      </c>
      <c r="J8" s="97"/>
      <c r="K8" s="9">
        <f t="shared" ref="K8:K71" si="0">((1-C8)/D8)*I8</f>
        <v>0.21472704231504683</v>
      </c>
      <c r="L8" s="9">
        <f t="shared" ref="L8:L71" si="1">((0-C8)/D8)*I8</f>
        <v>-1.8046746098764305E-2</v>
      </c>
    </row>
    <row r="9" spans="1:12" x14ac:dyDescent="0.2">
      <c r="B9" s="82" t="s">
        <v>66</v>
      </c>
      <c r="C9" s="83">
        <v>3.0486412422927611E-2</v>
      </c>
      <c r="D9" s="84">
        <v>0.17193128372158201</v>
      </c>
      <c r="E9" s="85">
        <v>8758</v>
      </c>
      <c r="F9" s="86">
        <v>0</v>
      </c>
      <c r="G9" s="5"/>
      <c r="H9" s="82" t="s">
        <v>66</v>
      </c>
      <c r="I9" s="103">
        <v>1.179776306703263E-2</v>
      </c>
      <c r="J9" s="97"/>
      <c r="K9" s="9">
        <f t="shared" si="0"/>
        <v>6.6527110999912237E-2</v>
      </c>
      <c r="L9" s="9">
        <f t="shared" si="1"/>
        <v>-2.0919489620747343E-3</v>
      </c>
    </row>
    <row r="10" spans="1:12" ht="24" x14ac:dyDescent="0.2">
      <c r="B10" s="82" t="s">
        <v>67</v>
      </c>
      <c r="C10" s="83">
        <v>0.11178351221740122</v>
      </c>
      <c r="D10" s="84">
        <v>0.31511790926337246</v>
      </c>
      <c r="E10" s="85">
        <v>8758</v>
      </c>
      <c r="F10" s="86">
        <v>0</v>
      </c>
      <c r="G10" s="5"/>
      <c r="H10" s="82" t="s">
        <v>67</v>
      </c>
      <c r="I10" s="103">
        <v>-1.32505828515335E-4</v>
      </c>
      <c r="J10" s="97"/>
      <c r="K10" s="9">
        <f t="shared" si="0"/>
        <v>-3.7349150319554452E-4</v>
      </c>
      <c r="L10" s="9">
        <f t="shared" si="1"/>
        <v>4.7004522641526932E-5</v>
      </c>
    </row>
    <row r="11" spans="1:12" ht="24" x14ac:dyDescent="0.2">
      <c r="B11" s="82" t="s">
        <v>68</v>
      </c>
      <c r="C11" s="83">
        <v>0.24720255766156657</v>
      </c>
      <c r="D11" s="84">
        <v>0.43141013429184821</v>
      </c>
      <c r="E11" s="85">
        <v>8758</v>
      </c>
      <c r="F11" s="86">
        <v>0</v>
      </c>
      <c r="G11" s="5"/>
      <c r="H11" s="82" t="s">
        <v>68</v>
      </c>
      <c r="I11" s="103">
        <v>-9.2777116565118962E-3</v>
      </c>
      <c r="J11" s="97"/>
      <c r="K11" s="9">
        <f t="shared" si="0"/>
        <v>-1.6189322064119153E-2</v>
      </c>
      <c r="L11" s="9">
        <f t="shared" si="1"/>
        <v>5.3162266447471518E-3</v>
      </c>
    </row>
    <row r="12" spans="1:12" x14ac:dyDescent="0.2">
      <c r="B12" s="82" t="s">
        <v>69</v>
      </c>
      <c r="C12" s="83">
        <v>5.6405572048412879E-2</v>
      </c>
      <c r="D12" s="84">
        <v>0.23071640897207901</v>
      </c>
      <c r="E12" s="85">
        <v>8758</v>
      </c>
      <c r="F12" s="86">
        <v>0</v>
      </c>
      <c r="G12" s="5"/>
      <c r="H12" s="82" t="s">
        <v>69</v>
      </c>
      <c r="I12" s="103">
        <v>6.431999752803297E-4</v>
      </c>
      <c r="J12" s="97"/>
      <c r="K12" s="9">
        <f t="shared" si="0"/>
        <v>2.6305884156101198E-3</v>
      </c>
      <c r="L12" s="9">
        <f t="shared" si="1"/>
        <v>-1.5724959793216348E-4</v>
      </c>
    </row>
    <row r="13" spans="1:12" x14ac:dyDescent="0.2">
      <c r="B13" s="82" t="s">
        <v>70</v>
      </c>
      <c r="C13" s="83">
        <v>0.31274263530486412</v>
      </c>
      <c r="D13" s="84">
        <v>0.46363695246962494</v>
      </c>
      <c r="E13" s="85">
        <v>8758</v>
      </c>
      <c r="F13" s="86">
        <v>0</v>
      </c>
      <c r="G13" s="5"/>
      <c r="H13" s="82" t="s">
        <v>70</v>
      </c>
      <c r="I13" s="103">
        <v>-2.9132673462929855E-2</v>
      </c>
      <c r="J13" s="97"/>
      <c r="K13" s="9">
        <f t="shared" si="0"/>
        <v>-4.318388403687215E-2</v>
      </c>
      <c r="L13" s="9">
        <f t="shared" si="1"/>
        <v>1.9651214217809077E-2</v>
      </c>
    </row>
    <row r="14" spans="1:12" x14ac:dyDescent="0.2">
      <c r="B14" s="82" t="s">
        <v>71</v>
      </c>
      <c r="C14" s="83">
        <v>3.3112582781456954E-3</v>
      </c>
      <c r="D14" s="84">
        <v>5.7451464051847437E-2</v>
      </c>
      <c r="E14" s="85">
        <v>8758</v>
      </c>
      <c r="F14" s="86">
        <v>0</v>
      </c>
      <c r="G14" s="5"/>
      <c r="H14" s="82" t="s">
        <v>71</v>
      </c>
      <c r="I14" s="103">
        <v>-1.4414710250382838E-4</v>
      </c>
      <c r="J14" s="97"/>
      <c r="K14" s="9">
        <f t="shared" si="0"/>
        <v>-2.5007159798005525E-3</v>
      </c>
      <c r="L14" s="9">
        <f t="shared" si="1"/>
        <v>8.3080265109652903E-6</v>
      </c>
    </row>
    <row r="15" spans="1:12" x14ac:dyDescent="0.2">
      <c r="B15" s="82" t="s">
        <v>72</v>
      </c>
      <c r="C15" s="83">
        <v>3.1742406942224251E-2</v>
      </c>
      <c r="D15" s="84">
        <v>0.17532351892301387</v>
      </c>
      <c r="E15" s="85">
        <v>8758</v>
      </c>
      <c r="F15" s="86">
        <v>0</v>
      </c>
      <c r="G15" s="5"/>
      <c r="H15" s="82" t="s">
        <v>72</v>
      </c>
      <c r="I15" s="103">
        <v>-6.8990766002047328E-3</v>
      </c>
      <c r="J15" s="97"/>
      <c r="K15" s="9">
        <f t="shared" si="0"/>
        <v>-3.8101467186320515E-2</v>
      </c>
      <c r="L15" s="9">
        <f t="shared" si="1"/>
        <v>1.2490811176647527E-3</v>
      </c>
    </row>
    <row r="16" spans="1:12" x14ac:dyDescent="0.2">
      <c r="B16" s="82" t="s">
        <v>73</v>
      </c>
      <c r="C16" s="83">
        <v>1.8611555149577533E-2</v>
      </c>
      <c r="D16" s="84">
        <v>0.13515639438560306</v>
      </c>
      <c r="E16" s="85">
        <v>8758</v>
      </c>
      <c r="F16" s="86">
        <v>0</v>
      </c>
      <c r="G16" s="5"/>
      <c r="H16" s="82" t="s">
        <v>73</v>
      </c>
      <c r="I16" s="103">
        <v>9.3723196555563354E-3</v>
      </c>
      <c r="J16" s="97"/>
      <c r="K16" s="9">
        <f t="shared" si="0"/>
        <v>6.80536518691508E-2</v>
      </c>
      <c r="L16" s="9">
        <f t="shared" si="1"/>
        <v>-1.2906044508053036E-3</v>
      </c>
    </row>
    <row r="17" spans="2:12" ht="24" x14ac:dyDescent="0.2">
      <c r="B17" s="82" t="s">
        <v>74</v>
      </c>
      <c r="C17" s="83">
        <v>4.7956154373144551E-3</v>
      </c>
      <c r="D17" s="84">
        <v>6.9088077957693519E-2</v>
      </c>
      <c r="E17" s="85">
        <v>8758</v>
      </c>
      <c r="F17" s="86">
        <v>0</v>
      </c>
      <c r="G17" s="5"/>
      <c r="H17" s="82" t="s">
        <v>74</v>
      </c>
      <c r="I17" s="103">
        <v>1.1244475329418219E-2</v>
      </c>
      <c r="J17" s="97"/>
      <c r="K17" s="9">
        <f t="shared" si="0"/>
        <v>0.16197514072972991</v>
      </c>
      <c r="L17" s="9">
        <f t="shared" si="1"/>
        <v>-7.8051352806891416E-4</v>
      </c>
    </row>
    <row r="18" spans="2:12" ht="24" x14ac:dyDescent="0.2">
      <c r="B18" s="82" t="s">
        <v>75</v>
      </c>
      <c r="C18" s="83">
        <v>9.7396665905457869E-2</v>
      </c>
      <c r="D18" s="84">
        <v>0.29651407094007803</v>
      </c>
      <c r="E18" s="85">
        <v>8758</v>
      </c>
      <c r="F18" s="86">
        <v>0</v>
      </c>
      <c r="G18" s="5"/>
      <c r="H18" s="82" t="s">
        <v>75</v>
      </c>
      <c r="I18" s="103">
        <v>-1.7560955405189045E-2</v>
      </c>
      <c r="J18" s="97"/>
      <c r="K18" s="9">
        <f t="shared" si="0"/>
        <v>-5.3456407138979978E-2</v>
      </c>
      <c r="L18" s="9">
        <f t="shared" si="1"/>
        <v>5.7682878291650747E-3</v>
      </c>
    </row>
    <row r="19" spans="2:12" x14ac:dyDescent="0.2">
      <c r="B19" s="82" t="s">
        <v>76</v>
      </c>
      <c r="C19" s="83">
        <v>2.1694450787851103E-3</v>
      </c>
      <c r="D19" s="84">
        <v>4.6529407773688275E-2</v>
      </c>
      <c r="E19" s="85">
        <v>8758</v>
      </c>
      <c r="F19" s="86">
        <v>0</v>
      </c>
      <c r="G19" s="5"/>
      <c r="H19" s="82" t="s">
        <v>76</v>
      </c>
      <c r="I19" s="103">
        <v>2.0715174680611535E-2</v>
      </c>
      <c r="J19" s="97"/>
      <c r="K19" s="9">
        <f t="shared" si="0"/>
        <v>0.44424021787213108</v>
      </c>
      <c r="L19" s="9">
        <f t="shared" si="1"/>
        <v>-9.6585011323612412E-4</v>
      </c>
    </row>
    <row r="20" spans="2:12" x14ac:dyDescent="0.2">
      <c r="B20" s="82" t="s">
        <v>77</v>
      </c>
      <c r="C20" s="83">
        <v>3.4254395980817538E-4</v>
      </c>
      <c r="D20" s="84">
        <v>1.8505829531055267E-2</v>
      </c>
      <c r="E20" s="85">
        <v>8758</v>
      </c>
      <c r="F20" s="86">
        <v>0</v>
      </c>
      <c r="G20" s="5"/>
      <c r="H20" s="82" t="s">
        <v>77</v>
      </c>
      <c r="I20" s="103">
        <v>5.0932583648490223E-3</v>
      </c>
      <c r="J20" s="97"/>
      <c r="K20" s="9">
        <f t="shared" ref="K20:K65" si="2">((1-C20)/D20)*I20</f>
        <v>0.27513026051689049</v>
      </c>
      <c r="L20" s="9">
        <f t="shared" ref="L20:L65" si="3">((0-C20)/D20)*I20</f>
        <v>-9.4276502747078414E-5</v>
      </c>
    </row>
    <row r="21" spans="2:12" x14ac:dyDescent="0.2">
      <c r="B21" s="82" t="s">
        <v>78</v>
      </c>
      <c r="C21" s="83">
        <v>0.11680749029458781</v>
      </c>
      <c r="D21" s="84">
        <v>0.32120909264131919</v>
      </c>
      <c r="E21" s="85">
        <v>8758</v>
      </c>
      <c r="F21" s="86">
        <v>0</v>
      </c>
      <c r="G21" s="5"/>
      <c r="H21" s="82" t="s">
        <v>78</v>
      </c>
      <c r="I21" s="103">
        <v>3.6304604952530795E-2</v>
      </c>
      <c r="J21" s="97"/>
      <c r="K21" s="9">
        <f t="shared" si="2"/>
        <v>9.9822688387260855E-2</v>
      </c>
      <c r="L21" s="9">
        <f t="shared" si="3"/>
        <v>-1.3202147410493581E-2</v>
      </c>
    </row>
    <row r="22" spans="2:12" x14ac:dyDescent="0.2">
      <c r="B22" s="82" t="s">
        <v>79</v>
      </c>
      <c r="C22" s="83">
        <v>9.3628682347567938E-3</v>
      </c>
      <c r="D22" s="84">
        <v>9.6313364125937939E-2</v>
      </c>
      <c r="E22" s="85">
        <v>8758</v>
      </c>
      <c r="F22" s="86">
        <v>0</v>
      </c>
      <c r="G22" s="5"/>
      <c r="H22" s="82" t="s">
        <v>79</v>
      </c>
      <c r="I22" s="103">
        <v>3.9403466420841318E-2</v>
      </c>
      <c r="J22" s="97"/>
      <c r="K22" s="9">
        <f t="shared" si="2"/>
        <v>0.40528681882307971</v>
      </c>
      <c r="L22" s="9">
        <f t="shared" si="3"/>
        <v>-3.8305116578483791E-3</v>
      </c>
    </row>
    <row r="23" spans="2:12" x14ac:dyDescent="0.2">
      <c r="B23" s="82" t="s">
        <v>80</v>
      </c>
      <c r="C23" s="83">
        <v>5.0239780771865732E-3</v>
      </c>
      <c r="D23" s="84">
        <v>7.0705788653514581E-2</v>
      </c>
      <c r="E23" s="85">
        <v>8758</v>
      </c>
      <c r="F23" s="86">
        <v>0</v>
      </c>
      <c r="G23" s="5"/>
      <c r="H23" s="82" t="s">
        <v>80</v>
      </c>
      <c r="I23" s="103">
        <v>2.5252939832165994E-2</v>
      </c>
      <c r="J23" s="97"/>
      <c r="K23" s="9">
        <f t="shared" si="2"/>
        <v>0.35536085650910476</v>
      </c>
      <c r="L23" s="9">
        <f t="shared" si="3"/>
        <v>-1.7943398767960306E-3</v>
      </c>
    </row>
    <row r="24" spans="2:12" x14ac:dyDescent="0.2">
      <c r="B24" s="82" t="s">
        <v>81</v>
      </c>
      <c r="C24" s="83">
        <v>2.2836263987211697E-2</v>
      </c>
      <c r="D24" s="84">
        <v>0.14938981643693111</v>
      </c>
      <c r="E24" s="85">
        <v>8758</v>
      </c>
      <c r="F24" s="86">
        <v>0</v>
      </c>
      <c r="G24" s="5"/>
      <c r="H24" s="82" t="s">
        <v>81</v>
      </c>
      <c r="I24" s="103">
        <v>4.6437567983775602E-2</v>
      </c>
      <c r="J24" s="97"/>
      <c r="K24" s="9">
        <f t="shared" si="2"/>
        <v>0.30374966985471308</v>
      </c>
      <c r="L24" s="9">
        <f t="shared" si="3"/>
        <v>-7.098613457693693E-3</v>
      </c>
    </row>
    <row r="25" spans="2:12" x14ac:dyDescent="0.2">
      <c r="B25" s="82" t="s">
        <v>82</v>
      </c>
      <c r="C25" s="83">
        <v>4.0077643297556517E-2</v>
      </c>
      <c r="D25" s="84">
        <v>0.19615254019531231</v>
      </c>
      <c r="E25" s="85">
        <v>8758</v>
      </c>
      <c r="F25" s="86">
        <v>0</v>
      </c>
      <c r="G25" s="5"/>
      <c r="H25" s="82" t="s">
        <v>82</v>
      </c>
      <c r="I25" s="103">
        <v>3.2379143092389796E-2</v>
      </c>
      <c r="J25" s="97"/>
      <c r="K25" s="9">
        <f t="shared" si="2"/>
        <v>0.1584555739849412</v>
      </c>
      <c r="L25" s="9">
        <f t="shared" si="3"/>
        <v>-6.6156662862750498E-3</v>
      </c>
    </row>
    <row r="26" spans="2:12" x14ac:dyDescent="0.2">
      <c r="B26" s="82" t="s">
        <v>83</v>
      </c>
      <c r="C26" s="83">
        <v>9.7510847225393923E-2</v>
      </c>
      <c r="D26" s="84">
        <v>0.29666906020981915</v>
      </c>
      <c r="E26" s="85">
        <v>8758</v>
      </c>
      <c r="F26" s="86">
        <v>0</v>
      </c>
      <c r="G26" s="5"/>
      <c r="H26" s="82" t="s">
        <v>83</v>
      </c>
      <c r="I26" s="103">
        <v>7.6645440617300192E-3</v>
      </c>
      <c r="J26" s="97"/>
      <c r="K26" s="9">
        <f t="shared" si="2"/>
        <v>2.3316108096281415E-2</v>
      </c>
      <c r="L26" s="9">
        <f t="shared" si="3"/>
        <v>-2.5192252421842518E-3</v>
      </c>
    </row>
    <row r="27" spans="2:12" x14ac:dyDescent="0.2">
      <c r="B27" s="82" t="s">
        <v>84</v>
      </c>
      <c r="C27" s="83">
        <v>0.39974880109614064</v>
      </c>
      <c r="D27" s="84">
        <v>0.48987457376368354</v>
      </c>
      <c r="E27" s="85">
        <v>8758</v>
      </c>
      <c r="F27" s="86">
        <v>0</v>
      </c>
      <c r="G27" s="5"/>
      <c r="H27" s="82" t="s">
        <v>84</v>
      </c>
      <c r="I27" s="103">
        <v>-1.0154256940958284E-2</v>
      </c>
      <c r="J27" s="97"/>
      <c r="K27" s="9">
        <f t="shared" si="2"/>
        <v>-1.244217444469436E-2</v>
      </c>
      <c r="L27" s="9">
        <f t="shared" si="3"/>
        <v>8.2861047614371207E-3</v>
      </c>
    </row>
    <row r="28" spans="2:12" x14ac:dyDescent="0.2">
      <c r="B28" s="82" t="s">
        <v>85</v>
      </c>
      <c r="C28" s="83">
        <v>0.33215345969399407</v>
      </c>
      <c r="D28" s="84">
        <v>0.47101260106378667</v>
      </c>
      <c r="E28" s="85">
        <v>8758</v>
      </c>
      <c r="F28" s="86">
        <v>0</v>
      </c>
      <c r="G28" s="5"/>
      <c r="H28" s="82" t="s">
        <v>85</v>
      </c>
      <c r="I28" s="103">
        <v>-3.3799678856558171E-2</v>
      </c>
      <c r="J28" s="97"/>
      <c r="K28" s="9">
        <f t="shared" si="2"/>
        <v>-4.7924404860560176E-2</v>
      </c>
      <c r="L28" s="9">
        <f t="shared" si="3"/>
        <v>2.3835201528358621E-2</v>
      </c>
    </row>
    <row r="29" spans="2:12" x14ac:dyDescent="0.2">
      <c r="B29" s="82" t="s">
        <v>86</v>
      </c>
      <c r="C29" s="83">
        <v>7.9926923955240918E-4</v>
      </c>
      <c r="D29" s="84">
        <v>2.8261663208710749E-2</v>
      </c>
      <c r="E29" s="85">
        <v>8758</v>
      </c>
      <c r="F29" s="86">
        <v>0</v>
      </c>
      <c r="G29" s="5"/>
      <c r="H29" s="82" t="s">
        <v>86</v>
      </c>
      <c r="I29" s="103">
        <v>1.0427697675623596E-3</v>
      </c>
      <c r="J29" s="97"/>
      <c r="K29" s="9">
        <f t="shared" si="2"/>
        <v>3.6867480376811951E-2</v>
      </c>
      <c r="L29" s="9">
        <f t="shared" si="3"/>
        <v>-2.9490613945570063E-5</v>
      </c>
    </row>
    <row r="30" spans="2:12" ht="24" x14ac:dyDescent="0.2">
      <c r="B30" s="82" t="s">
        <v>87</v>
      </c>
      <c r="C30" s="83">
        <v>1.1418131993605846E-4</v>
      </c>
      <c r="D30" s="84">
        <v>1.0685565962365877E-2</v>
      </c>
      <c r="E30" s="85">
        <v>8758</v>
      </c>
      <c r="F30" s="86">
        <v>0</v>
      </c>
      <c r="G30" s="5"/>
      <c r="H30" s="82" t="s">
        <v>87</v>
      </c>
      <c r="I30" s="103">
        <v>5.1704869622893942E-3</v>
      </c>
      <c r="J30" s="97"/>
      <c r="K30" s="9">
        <f t="shared" si="2"/>
        <v>0.48382056762098424</v>
      </c>
      <c r="L30" s="9">
        <f t="shared" si="3"/>
        <v>-5.5249579493089445E-5</v>
      </c>
    </row>
    <row r="31" spans="2:12" ht="24" x14ac:dyDescent="0.2">
      <c r="B31" s="82" t="s">
        <v>88</v>
      </c>
      <c r="C31" s="83">
        <v>1.1418131993605846E-4</v>
      </c>
      <c r="D31" s="84">
        <v>1.0685565962366033E-2</v>
      </c>
      <c r="E31" s="85">
        <v>8758</v>
      </c>
      <c r="F31" s="86">
        <v>0</v>
      </c>
      <c r="G31" s="5"/>
      <c r="H31" s="82" t="s">
        <v>88</v>
      </c>
      <c r="I31" s="103">
        <v>1.9600873571036697E-3</v>
      </c>
      <c r="J31" s="97"/>
      <c r="K31" s="9">
        <f t="shared" si="2"/>
        <v>0.18341223652959288</v>
      </c>
      <c r="L31" s="9">
        <f t="shared" si="3"/>
        <v>-2.0944642746327836E-5</v>
      </c>
    </row>
    <row r="32" spans="2:12" x14ac:dyDescent="0.2">
      <c r="B32" s="82" t="s">
        <v>89</v>
      </c>
      <c r="C32" s="83">
        <v>1.4843571591687602E-3</v>
      </c>
      <c r="D32" s="84">
        <v>3.8500949294796659E-2</v>
      </c>
      <c r="E32" s="85">
        <v>8758</v>
      </c>
      <c r="F32" s="86">
        <v>0</v>
      </c>
      <c r="G32" s="5"/>
      <c r="H32" s="82" t="s">
        <v>89</v>
      </c>
      <c r="I32" s="103">
        <v>1.0300715135012024E-2</v>
      </c>
      <c r="J32" s="97"/>
      <c r="K32" s="9">
        <f t="shared" si="2"/>
        <v>0.26714731410913212</v>
      </c>
      <c r="L32" s="9">
        <f t="shared" si="3"/>
        <v>-3.9713151325542796E-4</v>
      </c>
    </row>
    <row r="33" spans="2:12" x14ac:dyDescent="0.2">
      <c r="B33" s="82" t="s">
        <v>90</v>
      </c>
      <c r="C33" s="83">
        <v>7.4217857958438016E-3</v>
      </c>
      <c r="D33" s="84">
        <v>8.5834399440769343E-2</v>
      </c>
      <c r="E33" s="85">
        <v>8758</v>
      </c>
      <c r="F33" s="86">
        <v>0</v>
      </c>
      <c r="G33" s="5"/>
      <c r="H33" s="82" t="s">
        <v>90</v>
      </c>
      <c r="I33" s="103">
        <v>1.1539320856433109E-2</v>
      </c>
      <c r="J33" s="97"/>
      <c r="K33" s="9">
        <f t="shared" si="2"/>
        <v>0.13343925702784049</v>
      </c>
      <c r="L33" s="9">
        <f t="shared" si="3"/>
        <v>-9.9776276392610544E-4</v>
      </c>
    </row>
    <row r="34" spans="2:12" x14ac:dyDescent="0.2">
      <c r="B34" s="82" t="s">
        <v>91</v>
      </c>
      <c r="C34" s="83">
        <v>2.2493720027403515E-2</v>
      </c>
      <c r="D34" s="84">
        <v>0.14829114425359211</v>
      </c>
      <c r="E34" s="85">
        <v>8758</v>
      </c>
      <c r="F34" s="86">
        <v>0</v>
      </c>
      <c r="G34" s="5"/>
      <c r="H34" s="82" t="s">
        <v>91</v>
      </c>
      <c r="I34" s="103">
        <v>-1.6978211281642264E-3</v>
      </c>
      <c r="J34" s="97"/>
      <c r="K34" s="9">
        <f t="shared" si="2"/>
        <v>-1.1191705502066678E-2</v>
      </c>
      <c r="L34" s="9">
        <f t="shared" si="3"/>
        <v>2.5753603363008233E-4</v>
      </c>
    </row>
    <row r="35" spans="2:12" x14ac:dyDescent="0.2">
      <c r="B35" s="82" t="s">
        <v>92</v>
      </c>
      <c r="C35" s="83">
        <v>6.0516099566110981E-2</v>
      </c>
      <c r="D35" s="84">
        <v>0.23845417516623305</v>
      </c>
      <c r="E35" s="85">
        <v>8758</v>
      </c>
      <c r="F35" s="86">
        <v>0</v>
      </c>
      <c r="G35" s="5"/>
      <c r="H35" s="82" t="s">
        <v>92</v>
      </c>
      <c r="I35" s="103">
        <v>-6.163030729444895E-3</v>
      </c>
      <c r="J35" s="97"/>
      <c r="K35" s="9">
        <f t="shared" si="2"/>
        <v>-2.428168072190973E-2</v>
      </c>
      <c r="L35" s="9">
        <f t="shared" si="3"/>
        <v>1.5640849273957408E-3</v>
      </c>
    </row>
    <row r="36" spans="2:12" x14ac:dyDescent="0.2">
      <c r="B36" s="82" t="s">
        <v>93</v>
      </c>
      <c r="C36" s="83">
        <v>3.4254395980817538E-4</v>
      </c>
      <c r="D36" s="84">
        <v>1.8505829531054833E-2</v>
      </c>
      <c r="E36" s="85">
        <v>8758</v>
      </c>
      <c r="F36" s="86">
        <v>0</v>
      </c>
      <c r="G36" s="5"/>
      <c r="H36" s="82" t="s">
        <v>93</v>
      </c>
      <c r="I36" s="103">
        <v>-1.078409871745216E-3</v>
      </c>
      <c r="J36" s="97"/>
      <c r="K36" s="9">
        <f t="shared" si="2"/>
        <v>-5.8254101344032201E-2</v>
      </c>
      <c r="L36" s="9">
        <f t="shared" si="3"/>
        <v>1.9961428216116118E-5</v>
      </c>
    </row>
    <row r="37" spans="2:12" x14ac:dyDescent="0.2">
      <c r="B37" s="82" t="s">
        <v>94</v>
      </c>
      <c r="C37" s="83">
        <v>5.7090659968029225E-3</v>
      </c>
      <c r="D37" s="84">
        <v>7.5346670685516398E-2</v>
      </c>
      <c r="E37" s="85">
        <v>8758</v>
      </c>
      <c r="F37" s="86">
        <v>0</v>
      </c>
      <c r="G37" s="5"/>
      <c r="H37" s="82" t="s">
        <v>94</v>
      </c>
      <c r="I37" s="103">
        <v>2.6038584479823781E-2</v>
      </c>
      <c r="J37" s="97"/>
      <c r="K37" s="9">
        <f t="shared" si="2"/>
        <v>0.34361078262668165</v>
      </c>
      <c r="L37" s="9">
        <f t="shared" si="3"/>
        <v>-1.9729603963406154E-3</v>
      </c>
    </row>
    <row r="38" spans="2:12" x14ac:dyDescent="0.2">
      <c r="B38" s="82" t="s">
        <v>95</v>
      </c>
      <c r="C38" s="83">
        <v>5.7090659968029233E-4</v>
      </c>
      <c r="D38" s="84">
        <v>2.388819420609084E-2</v>
      </c>
      <c r="E38" s="85">
        <v>8758</v>
      </c>
      <c r="F38" s="86">
        <v>0</v>
      </c>
      <c r="G38" s="5"/>
      <c r="H38" s="82" t="s">
        <v>95</v>
      </c>
      <c r="I38" s="103">
        <v>-3.7156778041599263E-4</v>
      </c>
      <c r="J38" s="97"/>
      <c r="K38" s="9">
        <f t="shared" si="2"/>
        <v>-1.5545572290401046E-2</v>
      </c>
      <c r="L38" s="9">
        <f t="shared" si="3"/>
        <v>8.8801395466703122E-6</v>
      </c>
    </row>
    <row r="39" spans="2:12" x14ac:dyDescent="0.2">
      <c r="B39" s="82" t="s">
        <v>96</v>
      </c>
      <c r="C39" s="83">
        <v>1.3930121032199129E-2</v>
      </c>
      <c r="D39" s="84">
        <v>0.11720768465526751</v>
      </c>
      <c r="E39" s="85">
        <v>8758</v>
      </c>
      <c r="F39" s="86">
        <v>0</v>
      </c>
      <c r="G39" s="5"/>
      <c r="H39" s="82" t="s">
        <v>96</v>
      </c>
      <c r="I39" s="103">
        <v>4.768795502070762E-2</v>
      </c>
      <c r="J39" s="97"/>
      <c r="K39" s="9">
        <f t="shared" si="2"/>
        <v>0.40119942795387153</v>
      </c>
      <c r="L39" s="9">
        <f t="shared" si="3"/>
        <v>-5.6677084541885501E-3</v>
      </c>
    </row>
    <row r="40" spans="2:12" x14ac:dyDescent="0.2">
      <c r="B40" s="82" t="s">
        <v>97</v>
      </c>
      <c r="C40" s="83">
        <v>1.5985384791048184E-3</v>
      </c>
      <c r="D40" s="84">
        <v>3.9952038822925556E-2</v>
      </c>
      <c r="E40" s="85">
        <v>8758</v>
      </c>
      <c r="F40" s="86">
        <v>0</v>
      </c>
      <c r="G40" s="5"/>
      <c r="H40" s="82" t="s">
        <v>97</v>
      </c>
      <c r="I40" s="103">
        <v>1.2781873152924247E-2</v>
      </c>
      <c r="J40" s="97"/>
      <c r="K40" s="9">
        <f t="shared" si="2"/>
        <v>0.31941901371830372</v>
      </c>
      <c r="L40" s="9">
        <f t="shared" si="3"/>
        <v>-5.1142111071091621E-4</v>
      </c>
    </row>
    <row r="41" spans="2:12" x14ac:dyDescent="0.2">
      <c r="B41" s="82" t="s">
        <v>98</v>
      </c>
      <c r="C41" s="83">
        <v>2.2836263987211693E-4</v>
      </c>
      <c r="D41" s="84">
        <v>1.5110809447110411E-2</v>
      </c>
      <c r="E41" s="85">
        <v>8758</v>
      </c>
      <c r="F41" s="86">
        <v>0</v>
      </c>
      <c r="G41" s="5"/>
      <c r="H41" s="82" t="s">
        <v>98</v>
      </c>
      <c r="I41" s="103">
        <v>-5.1439826317943192E-4</v>
      </c>
      <c r="J41" s="97"/>
      <c r="K41" s="9">
        <f t="shared" si="2"/>
        <v>-3.4033967249348825E-2</v>
      </c>
      <c r="L41" s="9">
        <f t="shared" si="3"/>
        <v>7.7738618660001903E-6</v>
      </c>
    </row>
    <row r="42" spans="2:12" x14ac:dyDescent="0.2">
      <c r="B42" s="82" t="s">
        <v>99</v>
      </c>
      <c r="C42" s="83">
        <v>7.193423155971683E-2</v>
      </c>
      <c r="D42" s="84">
        <v>0.25839373341960609</v>
      </c>
      <c r="E42" s="85">
        <v>8758</v>
      </c>
      <c r="F42" s="86">
        <v>0</v>
      </c>
      <c r="G42" s="5"/>
      <c r="H42" s="82" t="s">
        <v>99</v>
      </c>
      <c r="I42" s="103">
        <v>5.0624155581407489E-2</v>
      </c>
      <c r="J42" s="97"/>
      <c r="K42" s="9">
        <f t="shared" si="2"/>
        <v>0.18182540741034284</v>
      </c>
      <c r="L42" s="9">
        <f t="shared" si="3"/>
        <v>-1.4093258694453244E-2</v>
      </c>
    </row>
    <row r="43" spans="2:12" x14ac:dyDescent="0.2">
      <c r="B43" s="82" t="s">
        <v>100</v>
      </c>
      <c r="C43" s="83">
        <v>4.2247088376341632E-3</v>
      </c>
      <c r="D43" s="84">
        <v>6.4864019861776048E-2</v>
      </c>
      <c r="E43" s="85">
        <v>8758</v>
      </c>
      <c r="F43" s="86">
        <v>0</v>
      </c>
      <c r="G43" s="5"/>
      <c r="H43" s="82" t="s">
        <v>100</v>
      </c>
      <c r="I43" s="103">
        <v>-3.7237259819531099E-4</v>
      </c>
      <c r="J43" s="97"/>
      <c r="K43" s="9">
        <f t="shared" si="2"/>
        <v>-5.7165657197779099E-3</v>
      </c>
      <c r="L43" s="9">
        <f t="shared" si="3"/>
        <v>2.4253288800800677E-5</v>
      </c>
    </row>
    <row r="44" spans="2:12" x14ac:dyDescent="0.2">
      <c r="B44" s="82" t="s">
        <v>101</v>
      </c>
      <c r="C44" s="83">
        <v>0.88855903174240691</v>
      </c>
      <c r="D44" s="84">
        <v>0.31469538698773314</v>
      </c>
      <c r="E44" s="85">
        <v>8758</v>
      </c>
      <c r="F44" s="86">
        <v>0</v>
      </c>
      <c r="G44" s="5"/>
      <c r="H44" s="82" t="s">
        <v>101</v>
      </c>
      <c r="I44" s="103">
        <v>-6.7348775556766299E-2</v>
      </c>
      <c r="J44" s="97"/>
      <c r="K44" s="9">
        <f t="shared" si="2"/>
        <v>-2.3849770506174962E-2</v>
      </c>
      <c r="L44" s="9">
        <f t="shared" si="3"/>
        <v>0.19016282180230892</v>
      </c>
    </row>
    <row r="45" spans="2:12" x14ac:dyDescent="0.2">
      <c r="B45" s="82" t="s">
        <v>102</v>
      </c>
      <c r="C45" s="83">
        <v>1.118976935373373E-2</v>
      </c>
      <c r="D45" s="84">
        <v>0.1051942105141563</v>
      </c>
      <c r="E45" s="85">
        <v>8758</v>
      </c>
      <c r="F45" s="86">
        <v>0</v>
      </c>
      <c r="G45" s="5"/>
      <c r="H45" s="82" t="s">
        <v>102</v>
      </c>
      <c r="I45" s="103">
        <v>1.6792225165390397E-4</v>
      </c>
      <c r="J45" s="97"/>
      <c r="K45" s="9">
        <f t="shared" si="2"/>
        <v>1.5784446651290968E-3</v>
      </c>
      <c r="L45" s="9">
        <f t="shared" si="3"/>
        <v>-1.7862306834024425E-5</v>
      </c>
    </row>
    <row r="46" spans="2:12" x14ac:dyDescent="0.2">
      <c r="B46" s="82" t="s">
        <v>103</v>
      </c>
      <c r="C46" s="83">
        <v>2.0552637588490525E-3</v>
      </c>
      <c r="D46" s="84">
        <v>4.5290991012436811E-2</v>
      </c>
      <c r="E46" s="85">
        <v>8758</v>
      </c>
      <c r="F46" s="86">
        <v>0</v>
      </c>
      <c r="G46" s="5"/>
      <c r="H46" s="82" t="s">
        <v>103</v>
      </c>
      <c r="I46" s="103">
        <v>1.6459185259320008E-3</v>
      </c>
      <c r="J46" s="97"/>
      <c r="K46" s="9">
        <f t="shared" si="2"/>
        <v>3.6266279286858563E-2</v>
      </c>
      <c r="L46" s="9">
        <f t="shared" si="3"/>
        <v>-7.4690277707489035E-5</v>
      </c>
    </row>
    <row r="47" spans="2:12" ht="24" x14ac:dyDescent="0.2">
      <c r="B47" s="82" t="s">
        <v>104</v>
      </c>
      <c r="C47" s="83">
        <v>9.1345055948846771E-4</v>
      </c>
      <c r="D47" s="84">
        <v>3.0211262522145507E-2</v>
      </c>
      <c r="E47" s="85">
        <v>8758</v>
      </c>
      <c r="F47" s="86">
        <v>0</v>
      </c>
      <c r="G47" s="5"/>
      <c r="H47" s="82" t="s">
        <v>104</v>
      </c>
      <c r="I47" s="103">
        <v>-6.2055554125292655E-4</v>
      </c>
      <c r="J47" s="97"/>
      <c r="K47" s="9">
        <f t="shared" si="2"/>
        <v>-2.0521773758779869E-2</v>
      </c>
      <c r="L47" s="9">
        <f t="shared" si="3"/>
        <v>1.876276457945588E-5</v>
      </c>
    </row>
    <row r="48" spans="2:12" x14ac:dyDescent="0.2">
      <c r="B48" s="82" t="s">
        <v>105</v>
      </c>
      <c r="C48" s="83">
        <v>4.5672527974423386E-4</v>
      </c>
      <c r="D48" s="84">
        <v>2.1367470917093116E-2</v>
      </c>
      <c r="E48" s="85">
        <v>8758</v>
      </c>
      <c r="F48" s="86">
        <v>0</v>
      </c>
      <c r="G48" s="5"/>
      <c r="H48" s="82" t="s">
        <v>105</v>
      </c>
      <c r="I48" s="103">
        <v>2.3196155672031623E-4</v>
      </c>
      <c r="J48" s="97"/>
      <c r="K48" s="9">
        <f t="shared" si="2"/>
        <v>1.085086835559739E-2</v>
      </c>
      <c r="L48" s="9">
        <f t="shared" si="3"/>
        <v>-4.958130388666845E-6</v>
      </c>
    </row>
    <row r="49" spans="2:12" x14ac:dyDescent="0.2">
      <c r="B49" s="82" t="s">
        <v>106</v>
      </c>
      <c r="C49" s="83">
        <v>7.5131308517926459E-2</v>
      </c>
      <c r="D49" s="84">
        <v>0.26361815183229509</v>
      </c>
      <c r="E49" s="85">
        <v>8758</v>
      </c>
      <c r="F49" s="86">
        <v>0</v>
      </c>
      <c r="G49" s="5"/>
      <c r="H49" s="82" t="s">
        <v>106</v>
      </c>
      <c r="I49" s="103">
        <v>4.9349845890869368E-2</v>
      </c>
      <c r="J49" s="97"/>
      <c r="K49" s="9">
        <f t="shared" si="2"/>
        <v>0.17313727099857035</v>
      </c>
      <c r="L49" s="9">
        <f t="shared" si="3"/>
        <v>-1.4064731397167811E-2</v>
      </c>
    </row>
    <row r="50" spans="2:12" x14ac:dyDescent="0.2">
      <c r="B50" s="82" t="s">
        <v>107</v>
      </c>
      <c r="C50" s="83">
        <v>0.88890157570221517</v>
      </c>
      <c r="D50" s="84">
        <v>0.31427192325229314</v>
      </c>
      <c r="E50" s="85">
        <v>8758</v>
      </c>
      <c r="F50" s="86">
        <v>0</v>
      </c>
      <c r="G50" s="5"/>
      <c r="H50" s="82" t="s">
        <v>107</v>
      </c>
      <c r="I50" s="103">
        <v>-6.7155399013398925E-2</v>
      </c>
      <c r="J50" s="97"/>
      <c r="K50" s="9">
        <f t="shared" si="2"/>
        <v>-2.3740138591662099E-2</v>
      </c>
      <c r="L50" s="9">
        <f t="shared" si="3"/>
        <v>0.18994550764243531</v>
      </c>
    </row>
    <row r="51" spans="2:12" x14ac:dyDescent="0.2">
      <c r="B51" s="82" t="s">
        <v>108</v>
      </c>
      <c r="C51" s="83">
        <v>7.9926923955240918E-4</v>
      </c>
      <c r="D51" s="84">
        <v>2.8261663208708213E-2</v>
      </c>
      <c r="E51" s="85">
        <v>8758</v>
      </c>
      <c r="F51" s="86">
        <v>0</v>
      </c>
      <c r="G51" s="5"/>
      <c r="H51" s="82" t="s">
        <v>108</v>
      </c>
      <c r="I51" s="103">
        <v>2.1250698810559754E-3</v>
      </c>
      <c r="J51" s="97"/>
      <c r="K51" s="9">
        <f t="shared" si="2"/>
        <v>7.5132569600994945E-2</v>
      </c>
      <c r="L51" s="9">
        <f t="shared" si="3"/>
        <v>-6.0099187202258559E-5</v>
      </c>
    </row>
    <row r="52" spans="2:12" ht="24" x14ac:dyDescent="0.2">
      <c r="B52" s="82" t="s">
        <v>109</v>
      </c>
      <c r="C52" s="83">
        <v>4.5672527974423386E-4</v>
      </c>
      <c r="D52" s="84">
        <v>2.1367470917093612E-2</v>
      </c>
      <c r="E52" s="85">
        <v>8758</v>
      </c>
      <c r="F52" s="86">
        <v>0</v>
      </c>
      <c r="G52" s="5"/>
      <c r="H52" s="82" t="s">
        <v>109</v>
      </c>
      <c r="I52" s="103">
        <v>-2.0323523570360246E-4</v>
      </c>
      <c r="J52" s="97"/>
      <c r="K52" s="9">
        <f t="shared" si="2"/>
        <v>-9.5070873769722269E-3</v>
      </c>
      <c r="L52" s="9">
        <f t="shared" si="3"/>
        <v>4.3441112072068668E-6</v>
      </c>
    </row>
    <row r="53" spans="2:12" ht="24" x14ac:dyDescent="0.2">
      <c r="B53" s="82" t="s">
        <v>110</v>
      </c>
      <c r="C53" s="83">
        <v>3.4254395980817538E-4</v>
      </c>
      <c r="D53" s="84">
        <v>1.8505829531055808E-2</v>
      </c>
      <c r="E53" s="85">
        <v>8758</v>
      </c>
      <c r="F53" s="86">
        <v>0</v>
      </c>
      <c r="G53" s="5"/>
      <c r="H53" s="82" t="s">
        <v>110</v>
      </c>
      <c r="I53" s="103">
        <v>-9.2665479366719182E-4</v>
      </c>
      <c r="J53" s="97"/>
      <c r="K53" s="9">
        <f t="shared" si="2"/>
        <v>-5.0056517169913856E-2</v>
      </c>
      <c r="L53" s="9">
        <f t="shared" si="3"/>
        <v>1.7152433067931645E-5</v>
      </c>
    </row>
    <row r="54" spans="2:12" ht="24" x14ac:dyDescent="0.2">
      <c r="B54" s="82" t="s">
        <v>111</v>
      </c>
      <c r="C54" s="83">
        <v>3.4254395980817538E-4</v>
      </c>
      <c r="D54" s="84">
        <v>1.8505829531055319E-2</v>
      </c>
      <c r="E54" s="85">
        <v>8758</v>
      </c>
      <c r="F54" s="86">
        <v>0</v>
      </c>
      <c r="G54" s="5"/>
      <c r="H54" s="82" t="s">
        <v>111</v>
      </c>
      <c r="I54" s="103">
        <v>5.2109111237972202E-3</v>
      </c>
      <c r="J54" s="97"/>
      <c r="K54" s="9">
        <f t="shared" si="2"/>
        <v>0.28148568800577345</v>
      </c>
      <c r="L54" s="9">
        <f t="shared" si="3"/>
        <v>-9.6454262023680228E-5</v>
      </c>
    </row>
    <row r="55" spans="2:12" x14ac:dyDescent="0.2">
      <c r="B55" s="82" t="s">
        <v>112</v>
      </c>
      <c r="C55" s="83">
        <v>7.9926923955240918E-4</v>
      </c>
      <c r="D55" s="84">
        <v>2.8261663208710819E-2</v>
      </c>
      <c r="E55" s="85">
        <v>8758</v>
      </c>
      <c r="F55" s="86">
        <v>0</v>
      </c>
      <c r="G55" s="5"/>
      <c r="H55" s="82" t="s">
        <v>112</v>
      </c>
      <c r="I55" s="103">
        <v>1.984306754493109E-3</v>
      </c>
      <c r="J55" s="97"/>
      <c r="K55" s="9">
        <f t="shared" si="2"/>
        <v>7.0155841307007416E-2</v>
      </c>
      <c r="L55" s="9">
        <f t="shared" si="3"/>
        <v>-5.6118259530231053E-5</v>
      </c>
    </row>
    <row r="56" spans="2:12" x14ac:dyDescent="0.2">
      <c r="B56" s="82" t="s">
        <v>113</v>
      </c>
      <c r="C56" s="83">
        <v>9.8195935145010283E-3</v>
      </c>
      <c r="D56" s="84">
        <v>9.8611761107747914E-2</v>
      </c>
      <c r="E56" s="85">
        <v>8758</v>
      </c>
      <c r="F56" s="86">
        <v>0</v>
      </c>
      <c r="G56" s="5"/>
      <c r="H56" s="82" t="s">
        <v>113</v>
      </c>
      <c r="I56" s="103">
        <v>-1.7855840219143484E-3</v>
      </c>
      <c r="J56" s="97"/>
      <c r="K56" s="9">
        <f t="shared" si="2"/>
        <v>-1.7929406115172263E-2</v>
      </c>
      <c r="L56" s="9">
        <f t="shared" si="3"/>
        <v>1.7780545732297214E-4</v>
      </c>
    </row>
    <row r="57" spans="2:12" x14ac:dyDescent="0.2">
      <c r="B57" s="82" t="s">
        <v>114</v>
      </c>
      <c r="C57" s="83">
        <v>0.14398264443936973</v>
      </c>
      <c r="D57" s="84">
        <v>0.35109217761423578</v>
      </c>
      <c r="E57" s="85">
        <v>8758</v>
      </c>
      <c r="F57" s="86">
        <v>0</v>
      </c>
      <c r="G57" s="5"/>
      <c r="H57" s="82" t="s">
        <v>114</v>
      </c>
      <c r="I57" s="103">
        <v>-1.8144477472126847E-2</v>
      </c>
      <c r="J57" s="97"/>
      <c r="K57" s="9">
        <f t="shared" si="2"/>
        <v>-4.4239059181732321E-2</v>
      </c>
      <c r="L57" s="9">
        <f t="shared" si="3"/>
        <v>7.441036898514667E-3</v>
      </c>
    </row>
    <row r="58" spans="2:12" ht="24" x14ac:dyDescent="0.2">
      <c r="B58" s="82" t="s">
        <v>115</v>
      </c>
      <c r="C58" s="83">
        <v>0.84185887188855901</v>
      </c>
      <c r="D58" s="84">
        <v>0.36489411435771557</v>
      </c>
      <c r="E58" s="85">
        <v>8758</v>
      </c>
      <c r="F58" s="86">
        <v>0</v>
      </c>
      <c r="G58" s="5"/>
      <c r="H58" s="82" t="s">
        <v>115</v>
      </c>
      <c r="I58" s="103">
        <v>1.5938359042529288E-2</v>
      </c>
      <c r="J58" s="97"/>
      <c r="K58" s="9">
        <f t="shared" si="2"/>
        <v>6.9075109190712891E-3</v>
      </c>
      <c r="L58" s="9">
        <f t="shared" si="3"/>
        <v>-3.6771897477482031E-2</v>
      </c>
    </row>
    <row r="59" spans="2:12" x14ac:dyDescent="0.2">
      <c r="B59" s="82" t="s">
        <v>116</v>
      </c>
      <c r="C59" s="83">
        <v>3.1970769582096372E-3</v>
      </c>
      <c r="D59" s="84">
        <v>5.6455465440214563E-2</v>
      </c>
      <c r="E59" s="85">
        <v>8758</v>
      </c>
      <c r="F59" s="86">
        <v>0</v>
      </c>
      <c r="G59" s="5"/>
      <c r="H59" s="82" t="s">
        <v>116</v>
      </c>
      <c r="I59" s="103">
        <v>1.0240607150511415E-2</v>
      </c>
      <c r="J59" s="97"/>
      <c r="K59" s="9">
        <f t="shared" si="2"/>
        <v>0.18081273552092855</v>
      </c>
      <c r="L59" s="9">
        <f t="shared" si="3"/>
        <v>-5.7992629949438711E-4</v>
      </c>
    </row>
    <row r="60" spans="2:12" x14ac:dyDescent="0.2">
      <c r="B60" s="82" t="s">
        <v>117</v>
      </c>
      <c r="C60" s="83">
        <v>6.8508791961635076E-4</v>
      </c>
      <c r="D60" s="84">
        <v>2.6166710793253983E-2</v>
      </c>
      <c r="E60" s="85">
        <v>8758</v>
      </c>
      <c r="F60" s="86">
        <v>0</v>
      </c>
      <c r="G60" s="5"/>
      <c r="H60" s="82" t="s">
        <v>117</v>
      </c>
      <c r="I60" s="103">
        <v>7.5243282760502767E-3</v>
      </c>
      <c r="J60" s="97"/>
      <c r="K60" s="9">
        <f t="shared" si="2"/>
        <v>0.28735646253191438</v>
      </c>
      <c r="L60" s="9">
        <f t="shared" si="3"/>
        <v>-1.9699940301548058E-4</v>
      </c>
    </row>
    <row r="61" spans="2:12" ht="24" x14ac:dyDescent="0.2">
      <c r="B61" s="82" t="s">
        <v>118</v>
      </c>
      <c r="C61" s="83">
        <v>4.5672527974423386E-4</v>
      </c>
      <c r="D61" s="84">
        <v>2.1367470917093134E-2</v>
      </c>
      <c r="E61" s="85">
        <v>8758</v>
      </c>
      <c r="F61" s="86">
        <v>0</v>
      </c>
      <c r="G61" s="5"/>
      <c r="H61" s="82" t="s">
        <v>118</v>
      </c>
      <c r="I61" s="103">
        <v>-8.267112968616757E-4</v>
      </c>
      <c r="J61" s="97"/>
      <c r="K61" s="9">
        <f t="shared" si="2"/>
        <v>-3.8672509260434487E-2</v>
      </c>
      <c r="L61" s="9">
        <f t="shared" si="3"/>
        <v>1.7670783303831159E-5</v>
      </c>
    </row>
    <row r="62" spans="2:12" x14ac:dyDescent="0.2">
      <c r="B62" s="82" t="s">
        <v>120</v>
      </c>
      <c r="C62" s="83">
        <v>6.3941539164192743E-3</v>
      </c>
      <c r="D62" s="84">
        <v>7.9711945275214732E-2</v>
      </c>
      <c r="E62" s="85">
        <v>8758</v>
      </c>
      <c r="F62" s="86">
        <v>0</v>
      </c>
      <c r="G62" s="5"/>
      <c r="H62" s="82" t="s">
        <v>120</v>
      </c>
      <c r="I62" s="103">
        <v>1.0513100478787818E-2</v>
      </c>
      <c r="J62" s="97"/>
      <c r="K62" s="9">
        <f t="shared" si="2"/>
        <v>0.1310453290296964</v>
      </c>
      <c r="L62" s="9">
        <f t="shared" si="3"/>
        <v>-8.4331629805366561E-4</v>
      </c>
    </row>
    <row r="63" spans="2:12" ht="24" x14ac:dyDescent="0.2">
      <c r="B63" s="82" t="s">
        <v>121</v>
      </c>
      <c r="C63" s="83">
        <v>7.9926923955240918E-4</v>
      </c>
      <c r="D63" s="84">
        <v>2.8261663208710923E-2</v>
      </c>
      <c r="E63" s="85">
        <v>8758</v>
      </c>
      <c r="F63" s="86">
        <v>0</v>
      </c>
      <c r="G63" s="5"/>
      <c r="H63" s="82" t="s">
        <v>121</v>
      </c>
      <c r="I63" s="103">
        <v>-6.9752713723326973E-5</v>
      </c>
      <c r="J63" s="97"/>
      <c r="K63" s="9">
        <f t="shared" si="2"/>
        <v>-2.4661309566306887E-3</v>
      </c>
      <c r="L63" s="9">
        <f t="shared" si="3"/>
        <v>1.9726793162398379E-6</v>
      </c>
    </row>
    <row r="64" spans="2:12" x14ac:dyDescent="0.2">
      <c r="B64" s="82" t="s">
        <v>122</v>
      </c>
      <c r="C64" s="83">
        <v>0.16293674354875542</v>
      </c>
      <c r="D64" s="84">
        <v>0.36932903478055784</v>
      </c>
      <c r="E64" s="85">
        <v>8758</v>
      </c>
      <c r="F64" s="86">
        <v>0</v>
      </c>
      <c r="G64" s="5"/>
      <c r="H64" s="82" t="s">
        <v>122</v>
      </c>
      <c r="I64" s="103">
        <v>7.9270796869052515E-2</v>
      </c>
      <c r="J64" s="97"/>
      <c r="K64" s="9">
        <f t="shared" si="2"/>
        <v>0.17966275358805681</v>
      </c>
      <c r="L64" s="9">
        <f t="shared" si="3"/>
        <v>-3.4971865962373082E-2</v>
      </c>
    </row>
    <row r="65" spans="2:12" x14ac:dyDescent="0.2">
      <c r="B65" s="82" t="s">
        <v>123</v>
      </c>
      <c r="C65" s="83">
        <v>0.17389815026261704</v>
      </c>
      <c r="D65" s="84">
        <v>0.37904351792834379</v>
      </c>
      <c r="E65" s="85">
        <v>8758</v>
      </c>
      <c r="F65" s="86">
        <v>0</v>
      </c>
      <c r="G65" s="5"/>
      <c r="H65" s="82" t="s">
        <v>123</v>
      </c>
      <c r="I65" s="103">
        <v>-9.2015127441052481E-3</v>
      </c>
      <c r="J65" s="97"/>
      <c r="K65" s="9">
        <f t="shared" si="2"/>
        <v>-2.0054126607500649E-2</v>
      </c>
      <c r="L65" s="9">
        <f t="shared" si="3"/>
        <v>4.2214837350688997E-3</v>
      </c>
    </row>
    <row r="66" spans="2:12" x14ac:dyDescent="0.2">
      <c r="B66" s="82" t="s">
        <v>124</v>
      </c>
      <c r="C66" s="83">
        <v>0.21728705183831926</v>
      </c>
      <c r="D66" s="84">
        <v>0.41242309630200447</v>
      </c>
      <c r="E66" s="85">
        <v>8758</v>
      </c>
      <c r="F66" s="86">
        <v>0</v>
      </c>
      <c r="G66" s="5"/>
      <c r="H66" s="82" t="s">
        <v>124</v>
      </c>
      <c r="I66" s="103">
        <v>-2.0205343246356269E-2</v>
      </c>
      <c r="J66" s="97"/>
      <c r="K66" s="9">
        <f t="shared" si="0"/>
        <v>-3.8346503682212325E-2</v>
      </c>
      <c r="L66" s="9">
        <f t="shared" si="1"/>
        <v>1.0645280307403361E-2</v>
      </c>
    </row>
    <row r="67" spans="2:12" x14ac:dyDescent="0.2">
      <c r="B67" s="82" t="s">
        <v>125</v>
      </c>
      <c r="C67" s="83">
        <v>0.27688970084494174</v>
      </c>
      <c r="D67" s="84">
        <v>0.44748704853926896</v>
      </c>
      <c r="E67" s="85">
        <v>8758</v>
      </c>
      <c r="F67" s="86">
        <v>0</v>
      </c>
      <c r="G67" s="5"/>
      <c r="H67" s="82" t="s">
        <v>125</v>
      </c>
      <c r="I67" s="103">
        <v>-2.2416556168301835E-2</v>
      </c>
      <c r="J67" s="97"/>
      <c r="K67" s="9">
        <f t="shared" si="0"/>
        <v>-3.6223713490256326E-2</v>
      </c>
      <c r="L67" s="9">
        <f t="shared" si="1"/>
        <v>1.3870599275836348E-2</v>
      </c>
    </row>
    <row r="68" spans="2:12" x14ac:dyDescent="0.2">
      <c r="B68" s="82" t="s">
        <v>126</v>
      </c>
      <c r="C68" s="83">
        <v>3.4254395980817538E-4</v>
      </c>
      <c r="D68" s="84">
        <v>1.8505829531054684E-2</v>
      </c>
      <c r="E68" s="85">
        <v>8758</v>
      </c>
      <c r="F68" s="86">
        <v>0</v>
      </c>
      <c r="G68" s="5"/>
      <c r="H68" s="82" t="s">
        <v>126</v>
      </c>
      <c r="I68" s="103">
        <v>-6.1937980416234574E-4</v>
      </c>
      <c r="J68" s="97"/>
      <c r="K68" s="9">
        <f t="shared" si="0"/>
        <v>-3.3457978109685697E-2</v>
      </c>
      <c r="L68" s="9">
        <f t="shared" si="1"/>
        <v>1.1464755491611318E-5</v>
      </c>
    </row>
    <row r="69" spans="2:12" x14ac:dyDescent="0.2">
      <c r="B69" s="82" t="s">
        <v>127</v>
      </c>
      <c r="C69" s="83">
        <v>1.3130851792646725E-2</v>
      </c>
      <c r="D69" s="84">
        <v>0.11384161059884569</v>
      </c>
      <c r="E69" s="85">
        <v>8758</v>
      </c>
      <c r="F69" s="86">
        <v>0</v>
      </c>
      <c r="G69" s="5"/>
      <c r="H69" s="82" t="s">
        <v>127</v>
      </c>
      <c r="I69" s="103">
        <v>-6.4543669736966429E-4</v>
      </c>
      <c r="J69" s="97"/>
      <c r="K69" s="9">
        <f t="shared" si="0"/>
        <v>-5.5951559399443915E-3</v>
      </c>
      <c r="L69" s="9">
        <f t="shared" si="1"/>
        <v>7.4446712147819636E-5</v>
      </c>
    </row>
    <row r="70" spans="2:12" x14ac:dyDescent="0.2">
      <c r="B70" s="82" t="s">
        <v>128</v>
      </c>
      <c r="C70" s="83">
        <v>7.9926923955240918E-4</v>
      </c>
      <c r="D70" s="84">
        <v>2.8261663208710562E-2</v>
      </c>
      <c r="E70" s="85">
        <v>8758</v>
      </c>
      <c r="F70" s="86">
        <v>0</v>
      </c>
      <c r="G70" s="5"/>
      <c r="H70" s="82" t="s">
        <v>128</v>
      </c>
      <c r="I70" s="103">
        <v>7.0641887568747468E-3</v>
      </c>
      <c r="J70" s="97"/>
      <c r="K70" s="9">
        <f t="shared" si="0"/>
        <v>0.24975680008540554</v>
      </c>
      <c r="L70" s="9">
        <f t="shared" si="1"/>
        <v>-1.9978260777029353E-4</v>
      </c>
    </row>
    <row r="71" spans="2:12" x14ac:dyDescent="0.2">
      <c r="B71" s="82" t="s">
        <v>129</v>
      </c>
      <c r="C71" s="83">
        <v>5.7433203927837406E-2</v>
      </c>
      <c r="D71" s="84">
        <v>0.23268178459839212</v>
      </c>
      <c r="E71" s="85">
        <v>8758</v>
      </c>
      <c r="F71" s="86">
        <v>0</v>
      </c>
      <c r="G71" s="5"/>
      <c r="H71" s="82" t="s">
        <v>129</v>
      </c>
      <c r="I71" s="103">
        <v>-1.5165354482760173E-2</v>
      </c>
      <c r="J71" s="97"/>
      <c r="K71" s="9">
        <f t="shared" si="0"/>
        <v>-6.1433083860801041E-2</v>
      </c>
      <c r="L71" s="9">
        <f t="shared" si="1"/>
        <v>3.7432878476054412E-3</v>
      </c>
    </row>
    <row r="72" spans="2:12" x14ac:dyDescent="0.2">
      <c r="B72" s="82" t="s">
        <v>130</v>
      </c>
      <c r="C72" s="83">
        <v>9.2486869148207355E-3</v>
      </c>
      <c r="D72" s="84">
        <v>9.5729802491499608E-2</v>
      </c>
      <c r="E72" s="85">
        <v>8758</v>
      </c>
      <c r="F72" s="86">
        <v>0</v>
      </c>
      <c r="G72" s="5"/>
      <c r="H72" s="82" t="s">
        <v>130</v>
      </c>
      <c r="I72" s="103">
        <v>-7.4207313390631186E-3</v>
      </c>
      <c r="J72" s="97"/>
      <c r="K72" s="9">
        <f t="shared" ref="K72:K103" si="4">((1-C72)/D72)*I72</f>
        <v>-7.6800527389388071E-2</v>
      </c>
      <c r="L72" s="9">
        <f t="shared" ref="L72:L103" si="5">((0-C72)/D72)*I72</f>
        <v>7.1693473764439708E-4</v>
      </c>
    </row>
    <row r="73" spans="2:12" x14ac:dyDescent="0.2">
      <c r="B73" s="82" t="s">
        <v>131</v>
      </c>
      <c r="C73" s="83">
        <v>2.2836263987211693E-4</v>
      </c>
      <c r="D73" s="84">
        <v>1.511080944711039E-2</v>
      </c>
      <c r="E73" s="85">
        <v>8758</v>
      </c>
      <c r="F73" s="86">
        <v>0</v>
      </c>
      <c r="G73" s="5"/>
      <c r="H73" s="82" t="s">
        <v>131</v>
      </c>
      <c r="I73" s="103">
        <v>-6.7395834646695929E-4</v>
      </c>
      <c r="J73" s="97"/>
      <c r="K73" s="9">
        <f t="shared" si="4"/>
        <v>-4.4590889847310369E-2</v>
      </c>
      <c r="L73" s="9">
        <f t="shared" si="5"/>
        <v>1.0185219243332656E-5</v>
      </c>
    </row>
    <row r="74" spans="2:12" x14ac:dyDescent="0.2">
      <c r="B74" s="82" t="s">
        <v>132</v>
      </c>
      <c r="C74" s="83">
        <v>1.3359214432518838E-2</v>
      </c>
      <c r="D74" s="84">
        <v>0.11481398429234413</v>
      </c>
      <c r="E74" s="85">
        <v>8758</v>
      </c>
      <c r="F74" s="86">
        <v>0</v>
      </c>
      <c r="G74" s="5"/>
      <c r="H74" s="82" t="s">
        <v>132</v>
      </c>
      <c r="I74" s="103">
        <v>3.0914928520899129E-3</v>
      </c>
      <c r="J74" s="97"/>
      <c r="K74" s="9">
        <f t="shared" si="4"/>
        <v>2.6566388710940615E-2</v>
      </c>
      <c r="L74" s="9">
        <f t="shared" si="5"/>
        <v>-3.5971154717973053E-4</v>
      </c>
    </row>
    <row r="75" spans="2:12" x14ac:dyDescent="0.2">
      <c r="B75" s="82" t="s">
        <v>133</v>
      </c>
      <c r="C75" s="83">
        <v>7.387531399862983E-2</v>
      </c>
      <c r="D75" s="84">
        <v>0.26158280696856212</v>
      </c>
      <c r="E75" s="85">
        <v>8758</v>
      </c>
      <c r="F75" s="86">
        <v>0</v>
      </c>
      <c r="G75" s="5"/>
      <c r="H75" s="82" t="s">
        <v>133</v>
      </c>
      <c r="I75" s="103">
        <v>-1.3991589672094552E-2</v>
      </c>
      <c r="J75" s="97"/>
      <c r="K75" s="9">
        <f t="shared" si="4"/>
        <v>-4.9536728892453204E-2</v>
      </c>
      <c r="L75" s="9">
        <f t="shared" si="5"/>
        <v>3.9514564903732246E-3</v>
      </c>
    </row>
    <row r="76" spans="2:12" x14ac:dyDescent="0.2">
      <c r="B76" s="82" t="s">
        <v>134</v>
      </c>
      <c r="C76" s="83">
        <v>5.7090659968029233E-4</v>
      </c>
      <c r="D76" s="84">
        <v>2.388819420608947E-2</v>
      </c>
      <c r="E76" s="85">
        <v>8758</v>
      </c>
      <c r="F76" s="86">
        <v>0</v>
      </c>
      <c r="G76" s="5"/>
      <c r="H76" s="82" t="s">
        <v>134</v>
      </c>
      <c r="I76" s="103">
        <v>6.1173525587577323E-4</v>
      </c>
      <c r="J76" s="97"/>
      <c r="K76" s="9">
        <f t="shared" si="4"/>
        <v>2.5593647092214483E-2</v>
      </c>
      <c r="L76" s="9">
        <f t="shared" si="5"/>
        <v>-1.4619928648585905E-5</v>
      </c>
    </row>
    <row r="77" spans="2:12" x14ac:dyDescent="0.2">
      <c r="B77" s="82" t="s">
        <v>135</v>
      </c>
      <c r="C77" s="83">
        <v>0.17218543046357615</v>
      </c>
      <c r="D77" s="84">
        <v>0.37756308743096412</v>
      </c>
      <c r="E77" s="85">
        <v>8758</v>
      </c>
      <c r="F77" s="86">
        <v>0</v>
      </c>
      <c r="G77" s="5"/>
      <c r="H77" s="82" t="s">
        <v>135</v>
      </c>
      <c r="I77" s="103">
        <v>7.9373244972317042E-2</v>
      </c>
      <c r="J77" s="97"/>
      <c r="K77" s="9">
        <f t="shared" si="4"/>
        <v>0.17402741636252214</v>
      </c>
      <c r="L77" s="9">
        <f t="shared" si="5"/>
        <v>-3.6197702603404609E-2</v>
      </c>
    </row>
    <row r="78" spans="2:12" x14ac:dyDescent="0.2">
      <c r="B78" s="82" t="s">
        <v>136</v>
      </c>
      <c r="C78" s="83">
        <v>0.28773692623886732</v>
      </c>
      <c r="D78" s="84">
        <v>0.45273368663088448</v>
      </c>
      <c r="E78" s="85">
        <v>8758</v>
      </c>
      <c r="F78" s="86">
        <v>0</v>
      </c>
      <c r="G78" s="5"/>
      <c r="H78" s="82" t="s">
        <v>136</v>
      </c>
      <c r="I78" s="103">
        <v>2.9531536453249484E-2</v>
      </c>
      <c r="J78" s="97"/>
      <c r="K78" s="9">
        <f t="shared" si="4"/>
        <v>4.6460476761981478E-2</v>
      </c>
      <c r="L78" s="9">
        <f t="shared" si="5"/>
        <v>-1.8768900519428238E-2</v>
      </c>
    </row>
    <row r="79" spans="2:12" x14ac:dyDescent="0.2">
      <c r="B79" s="82" t="s">
        <v>137</v>
      </c>
      <c r="C79" s="83">
        <v>0.13199360584608361</v>
      </c>
      <c r="D79" s="84">
        <v>0.33850314216750177</v>
      </c>
      <c r="E79" s="85">
        <v>8758</v>
      </c>
      <c r="F79" s="86">
        <v>0</v>
      </c>
      <c r="G79" s="5"/>
      <c r="H79" s="82" t="s">
        <v>137</v>
      </c>
      <c r="I79" s="103">
        <v>7.9066138797433072E-2</v>
      </c>
      <c r="J79" s="97"/>
      <c r="K79" s="9">
        <f t="shared" si="4"/>
        <v>0.20274527910666412</v>
      </c>
      <c r="L79" s="9">
        <f t="shared" si="5"/>
        <v>-3.083051074023991E-2</v>
      </c>
    </row>
    <row r="80" spans="2:12" x14ac:dyDescent="0.2">
      <c r="B80" s="82" t="s">
        <v>138</v>
      </c>
      <c r="C80" s="83">
        <v>4.3388901575702214E-3</v>
      </c>
      <c r="D80" s="84">
        <v>6.5730947937259435E-2</v>
      </c>
      <c r="E80" s="85">
        <v>8758</v>
      </c>
      <c r="F80" s="86">
        <v>0</v>
      </c>
      <c r="G80" s="5"/>
      <c r="H80" s="82" t="s">
        <v>138</v>
      </c>
      <c r="I80" s="103">
        <v>8.4344600889592215E-3</v>
      </c>
      <c r="J80" s="97"/>
      <c r="K80" s="9">
        <f t="shared" si="4"/>
        <v>0.12776118642181497</v>
      </c>
      <c r="L80" s="9">
        <f t="shared" si="5"/>
        <v>-5.5675746376478998E-4</v>
      </c>
    </row>
    <row r="81" spans="2:12" x14ac:dyDescent="0.2">
      <c r="B81" s="82" t="s">
        <v>139</v>
      </c>
      <c r="C81" s="83">
        <v>2.5005709065996803E-2</v>
      </c>
      <c r="D81" s="84">
        <v>0.15615123338271455</v>
      </c>
      <c r="E81" s="85">
        <v>8758</v>
      </c>
      <c r="F81" s="86">
        <v>0</v>
      </c>
      <c r="G81" s="5"/>
      <c r="H81" s="82" t="s">
        <v>139</v>
      </c>
      <c r="I81" s="103">
        <v>4.9109375224863701E-2</v>
      </c>
      <c r="J81" s="97"/>
      <c r="K81" s="9">
        <f t="shared" si="4"/>
        <v>0.30663453267912649</v>
      </c>
      <c r="L81" s="9">
        <f t="shared" si="5"/>
        <v>-7.8642654475616219E-3</v>
      </c>
    </row>
    <row r="82" spans="2:12" x14ac:dyDescent="0.2">
      <c r="B82" s="82" t="s">
        <v>140</v>
      </c>
      <c r="C82" s="83">
        <v>8.3124000913450569E-2</v>
      </c>
      <c r="D82" s="84">
        <v>0.27608532130536456</v>
      </c>
      <c r="E82" s="85">
        <v>8758</v>
      </c>
      <c r="F82" s="86">
        <v>0</v>
      </c>
      <c r="G82" s="5"/>
      <c r="H82" s="82" t="s">
        <v>140</v>
      </c>
      <c r="I82" s="103">
        <v>8.0187884766423509E-2</v>
      </c>
      <c r="J82" s="97"/>
      <c r="K82" s="9">
        <f t="shared" si="4"/>
        <v>0.26630299145289277</v>
      </c>
      <c r="L82" s="9">
        <f t="shared" si="5"/>
        <v>-2.4143035837821413E-2</v>
      </c>
    </row>
    <row r="83" spans="2:12" x14ac:dyDescent="0.2">
      <c r="B83" s="82" t="s">
        <v>141</v>
      </c>
      <c r="C83" s="83">
        <v>7.9698561315368815E-2</v>
      </c>
      <c r="D83" s="84">
        <v>0.27084142301183911</v>
      </c>
      <c r="E83" s="85">
        <v>8758</v>
      </c>
      <c r="F83" s="86">
        <v>0</v>
      </c>
      <c r="G83" s="5"/>
      <c r="H83" s="82" t="s">
        <v>141</v>
      </c>
      <c r="I83" s="103">
        <v>3.9311502225036432E-2</v>
      </c>
      <c r="J83" s="97"/>
      <c r="K83" s="9">
        <f t="shared" si="4"/>
        <v>0.13357791305421426</v>
      </c>
      <c r="L83" s="9">
        <f t="shared" si="5"/>
        <v>-1.1567913562263219E-2</v>
      </c>
    </row>
    <row r="84" spans="2:12" x14ac:dyDescent="0.2">
      <c r="B84" s="82" t="s">
        <v>142</v>
      </c>
      <c r="C84" s="83">
        <v>0.13690340260333408</v>
      </c>
      <c r="D84" s="84">
        <v>0.34376496951073154</v>
      </c>
      <c r="E84" s="85">
        <v>8758</v>
      </c>
      <c r="F84" s="86">
        <v>0</v>
      </c>
      <c r="G84" s="5"/>
      <c r="H84" s="82" t="s">
        <v>142</v>
      </c>
      <c r="I84" s="103">
        <v>6.8135302519350668E-2</v>
      </c>
      <c r="J84" s="97"/>
      <c r="K84" s="9">
        <f t="shared" si="4"/>
        <v>0.17106847114394014</v>
      </c>
      <c r="L84" s="9">
        <f t="shared" si="5"/>
        <v>-2.7134686718029394E-2</v>
      </c>
    </row>
    <row r="85" spans="2:12" x14ac:dyDescent="0.2">
      <c r="B85" s="82" t="s">
        <v>143</v>
      </c>
      <c r="C85" s="83">
        <v>9.431377026718428E-2</v>
      </c>
      <c r="D85" s="84">
        <v>0.29228143515610289</v>
      </c>
      <c r="E85" s="85">
        <v>8758</v>
      </c>
      <c r="F85" s="86">
        <v>0</v>
      </c>
      <c r="G85" s="5"/>
      <c r="H85" s="82" t="s">
        <v>143</v>
      </c>
      <c r="I85" s="103">
        <v>5.053520552200734E-2</v>
      </c>
      <c r="J85" s="97"/>
      <c r="K85" s="9">
        <f t="shared" si="4"/>
        <v>0.15659236014615596</v>
      </c>
      <c r="L85" s="9">
        <f t="shared" si="5"/>
        <v>-1.6306768719203835E-2</v>
      </c>
    </row>
    <row r="86" spans="2:12" x14ac:dyDescent="0.2">
      <c r="B86" s="82" t="s">
        <v>144</v>
      </c>
      <c r="C86" s="83">
        <v>0.31308517926467228</v>
      </c>
      <c r="D86" s="84">
        <v>0.46377517047995881</v>
      </c>
      <c r="E86" s="85">
        <v>8758</v>
      </c>
      <c r="F86" s="86">
        <v>0</v>
      </c>
      <c r="G86" s="5"/>
      <c r="H86" s="82" t="s">
        <v>144</v>
      </c>
      <c r="I86" s="103">
        <v>-4.5311639105663371E-3</v>
      </c>
      <c r="J86" s="97"/>
      <c r="K86" s="9">
        <f t="shared" si="4"/>
        <v>-6.7112770227175499E-3</v>
      </c>
      <c r="L86" s="9">
        <f t="shared" si="5"/>
        <v>3.0588965419367552E-3</v>
      </c>
    </row>
    <row r="87" spans="2:12" x14ac:dyDescent="0.2">
      <c r="B87" s="82" t="s">
        <v>145</v>
      </c>
      <c r="C87" s="83">
        <v>0.10847225393925554</v>
      </c>
      <c r="D87" s="84">
        <v>0.3109936773424764</v>
      </c>
      <c r="E87" s="85">
        <v>8758</v>
      </c>
      <c r="F87" s="86">
        <v>0</v>
      </c>
      <c r="G87" s="5"/>
      <c r="H87" s="82" t="s">
        <v>145</v>
      </c>
      <c r="I87" s="103">
        <v>1.2866813665804805E-2</v>
      </c>
      <c r="J87" s="97"/>
      <c r="K87" s="9">
        <f t="shared" si="4"/>
        <v>3.6885384566279045E-2</v>
      </c>
      <c r="L87" s="9">
        <f t="shared" si="5"/>
        <v>-4.4878477635713482E-3</v>
      </c>
    </row>
    <row r="88" spans="2:12" x14ac:dyDescent="0.2">
      <c r="B88" s="82" t="s">
        <v>146</v>
      </c>
      <c r="C88" s="83">
        <v>2.1922813427723224E-2</v>
      </c>
      <c r="D88" s="84">
        <v>0.14643992712999077</v>
      </c>
      <c r="E88" s="85">
        <v>8758</v>
      </c>
      <c r="F88" s="86">
        <v>0</v>
      </c>
      <c r="G88" s="5"/>
      <c r="H88" s="82" t="s">
        <v>146</v>
      </c>
      <c r="I88" s="103">
        <v>1.0286106585793535E-2</v>
      </c>
      <c r="J88" s="97"/>
      <c r="K88" s="9">
        <f t="shared" si="4"/>
        <v>6.8701251000247904E-2</v>
      </c>
      <c r="L88" s="9">
        <f t="shared" si="5"/>
        <v>-1.5398832818173706E-3</v>
      </c>
    </row>
    <row r="89" spans="2:12" x14ac:dyDescent="0.2">
      <c r="B89" s="82" t="s">
        <v>147</v>
      </c>
      <c r="C89" s="83">
        <v>3.1171500342543967E-2</v>
      </c>
      <c r="D89" s="84">
        <v>0.17379092772657581</v>
      </c>
      <c r="E89" s="85">
        <v>8758</v>
      </c>
      <c r="F89" s="86">
        <v>0</v>
      </c>
      <c r="G89" s="5"/>
      <c r="H89" s="82" t="s">
        <v>147</v>
      </c>
      <c r="I89" s="103">
        <v>4.5867110258358032E-2</v>
      </c>
      <c r="J89" s="97"/>
      <c r="K89" s="9">
        <f t="shared" si="4"/>
        <v>0.25569438057860622</v>
      </c>
      <c r="L89" s="9">
        <f t="shared" si="5"/>
        <v>-8.2268197876204496E-3</v>
      </c>
    </row>
    <row r="90" spans="2:12" x14ac:dyDescent="0.2">
      <c r="B90" s="82" t="s">
        <v>148</v>
      </c>
      <c r="C90" s="83">
        <v>4.2247088376341632E-3</v>
      </c>
      <c r="D90" s="84">
        <v>6.4864019861775452E-2</v>
      </c>
      <c r="E90" s="85">
        <v>8758</v>
      </c>
      <c r="F90" s="86">
        <v>0</v>
      </c>
      <c r="G90" s="5"/>
      <c r="H90" s="82" t="s">
        <v>148</v>
      </c>
      <c r="I90" s="103">
        <v>4.7150925311350636E-3</v>
      </c>
      <c r="J90" s="97"/>
      <c r="K90" s="9">
        <f t="shared" si="4"/>
        <v>7.2384854470226773E-2</v>
      </c>
      <c r="L90" s="9">
        <f t="shared" si="5"/>
        <v>-3.0710235241352947E-4</v>
      </c>
    </row>
    <row r="91" spans="2:12" x14ac:dyDescent="0.2">
      <c r="B91" s="82" t="s">
        <v>149</v>
      </c>
      <c r="C91" s="83">
        <v>0.68577300753596715</v>
      </c>
      <c r="D91" s="84">
        <v>0.46423377433092222</v>
      </c>
      <c r="E91" s="85">
        <v>8758</v>
      </c>
      <c r="F91" s="86">
        <v>0</v>
      </c>
      <c r="G91" s="5"/>
      <c r="H91" s="82" t="s">
        <v>149</v>
      </c>
      <c r="I91" s="103">
        <v>3.9251943844330901E-2</v>
      </c>
      <c r="J91" s="97"/>
      <c r="K91" s="9">
        <f t="shared" si="4"/>
        <v>2.6568554346024557E-2</v>
      </c>
      <c r="L91" s="9">
        <f t="shared" si="5"/>
        <v>-5.7983552835110294E-2</v>
      </c>
    </row>
    <row r="92" spans="2:12" x14ac:dyDescent="0.2">
      <c r="B92" s="82" t="s">
        <v>150</v>
      </c>
      <c r="C92" s="83">
        <v>0.13062343000685089</v>
      </c>
      <c r="D92" s="84">
        <v>0.3370072960039816</v>
      </c>
      <c r="E92" s="85">
        <v>8758</v>
      </c>
      <c r="F92" s="86">
        <v>0</v>
      </c>
      <c r="G92" s="5"/>
      <c r="H92" s="82" t="s">
        <v>150</v>
      </c>
      <c r="I92" s="103">
        <v>6.5685017629471279E-2</v>
      </c>
      <c r="J92" s="97"/>
      <c r="K92" s="9">
        <f t="shared" si="4"/>
        <v>0.16944741554193116</v>
      </c>
      <c r="L92" s="9">
        <f t="shared" si="5"/>
        <v>-2.5459396293665521E-2</v>
      </c>
    </row>
    <row r="93" spans="2:12" x14ac:dyDescent="0.2">
      <c r="B93" s="82" t="s">
        <v>151</v>
      </c>
      <c r="C93" s="83">
        <v>0.57239095683946117</v>
      </c>
      <c r="D93" s="84">
        <v>0.4947600423717316</v>
      </c>
      <c r="E93" s="85">
        <v>8758</v>
      </c>
      <c r="F93" s="86">
        <v>0</v>
      </c>
      <c r="G93" s="5"/>
      <c r="H93" s="82" t="s">
        <v>151</v>
      </c>
      <c r="I93" s="103">
        <v>-5.7365022773893458E-2</v>
      </c>
      <c r="J93" s="97"/>
      <c r="K93" s="9">
        <f t="shared" si="4"/>
        <v>-4.9579190715641805E-2</v>
      </c>
      <c r="L93" s="9">
        <f t="shared" si="5"/>
        <v>6.636595008211281E-2</v>
      </c>
    </row>
    <row r="94" spans="2:12" x14ac:dyDescent="0.2">
      <c r="B94" s="82" t="s">
        <v>152</v>
      </c>
      <c r="C94" s="83">
        <v>0.14603790819821877</v>
      </c>
      <c r="D94" s="84">
        <v>0.35316437934968598</v>
      </c>
      <c r="E94" s="85">
        <v>8758</v>
      </c>
      <c r="F94" s="86">
        <v>0</v>
      </c>
      <c r="G94" s="5"/>
      <c r="H94" s="82" t="s">
        <v>152</v>
      </c>
      <c r="I94" s="103">
        <v>-1.5516754499601325E-2</v>
      </c>
      <c r="J94" s="97"/>
      <c r="K94" s="9">
        <f t="shared" si="4"/>
        <v>-3.7519979095439963E-2</v>
      </c>
      <c r="L94" s="9">
        <f t="shared" si="5"/>
        <v>6.4163729459911379E-3</v>
      </c>
    </row>
    <row r="95" spans="2:12" x14ac:dyDescent="0.2">
      <c r="B95" s="82" t="s">
        <v>153</v>
      </c>
      <c r="C95" s="83">
        <v>1.1418131993605845E-3</v>
      </c>
      <c r="D95" s="84">
        <v>3.3773357868667558E-2</v>
      </c>
      <c r="E95" s="85">
        <v>8758</v>
      </c>
      <c r="F95" s="86">
        <v>0</v>
      </c>
      <c r="G95" s="5"/>
      <c r="H95" s="82" t="s">
        <v>153</v>
      </c>
      <c r="I95" s="103">
        <v>-1.0693262358977842E-4</v>
      </c>
      <c r="J95" s="97"/>
      <c r="K95" s="9">
        <f t="shared" si="4"/>
        <v>-3.1625675754264376E-3</v>
      </c>
      <c r="L95" s="9">
        <f t="shared" si="5"/>
        <v>3.6151892723210303E-6</v>
      </c>
    </row>
    <row r="96" spans="2:12" x14ac:dyDescent="0.2">
      <c r="B96" s="82" t="s">
        <v>154</v>
      </c>
      <c r="C96" s="83">
        <v>1.5414478191367893E-2</v>
      </c>
      <c r="D96" s="84">
        <v>0.12320148199850509</v>
      </c>
      <c r="E96" s="85">
        <v>8758</v>
      </c>
      <c r="F96" s="86">
        <v>0</v>
      </c>
      <c r="G96" s="5"/>
      <c r="H96" s="82" t="s">
        <v>154</v>
      </c>
      <c r="I96" s="103">
        <v>-6.4941556500636528E-3</v>
      </c>
      <c r="J96" s="97"/>
      <c r="K96" s="9">
        <f t="shared" si="4"/>
        <v>-5.1899145413705196E-2</v>
      </c>
      <c r="L96" s="9">
        <f t="shared" si="5"/>
        <v>8.1252286105186141E-4</v>
      </c>
    </row>
    <row r="97" spans="2:12" x14ac:dyDescent="0.2">
      <c r="B97" s="82" t="s">
        <v>155</v>
      </c>
      <c r="C97" s="83">
        <v>4.567252797442338E-4</v>
      </c>
      <c r="D97" s="84">
        <v>2.1367470917093387E-2</v>
      </c>
      <c r="E97" s="85">
        <v>8758</v>
      </c>
      <c r="F97" s="86">
        <v>0</v>
      </c>
      <c r="G97" s="5"/>
      <c r="H97" s="82" t="s">
        <v>155</v>
      </c>
      <c r="I97" s="103">
        <v>3.0329137980300864E-3</v>
      </c>
      <c r="J97" s="97"/>
      <c r="K97" s="9">
        <f t="shared" si="4"/>
        <v>0.14187587297484522</v>
      </c>
      <c r="L97" s="9">
        <f t="shared" si="5"/>
        <v>-6.4827906317041443E-5</v>
      </c>
    </row>
    <row r="98" spans="2:12" x14ac:dyDescent="0.2">
      <c r="B98" s="82" t="s">
        <v>156</v>
      </c>
      <c r="C98" s="83">
        <v>9.134505594884676E-4</v>
      </c>
      <c r="D98" s="84">
        <v>3.0211262522144858E-2</v>
      </c>
      <c r="E98" s="85">
        <v>8758</v>
      </c>
      <c r="F98" s="86">
        <v>0</v>
      </c>
      <c r="G98" s="5"/>
      <c r="H98" s="82" t="s">
        <v>156</v>
      </c>
      <c r="I98" s="103">
        <v>9.7183007243111484E-3</v>
      </c>
      <c r="J98" s="97"/>
      <c r="K98" s="9">
        <f t="shared" si="4"/>
        <v>0.32138423642375891</v>
      </c>
      <c r="L98" s="9">
        <f t="shared" si="5"/>
        <v>-2.9383701615886523E-4</v>
      </c>
    </row>
    <row r="99" spans="2:12" x14ac:dyDescent="0.2">
      <c r="B99" s="82" t="s">
        <v>157</v>
      </c>
      <c r="C99" s="83">
        <v>0.24697419502169446</v>
      </c>
      <c r="D99" s="84">
        <v>0.43127622198182997</v>
      </c>
      <c r="E99" s="85">
        <v>8758</v>
      </c>
      <c r="F99" s="86">
        <v>0</v>
      </c>
      <c r="G99" s="5"/>
      <c r="H99" s="82" t="s">
        <v>157</v>
      </c>
      <c r="I99" s="103">
        <v>6.8374206177141877E-2</v>
      </c>
      <c r="J99" s="97"/>
      <c r="K99" s="9">
        <f t="shared" si="4"/>
        <v>0.11938414181448684</v>
      </c>
      <c r="L99" s="9">
        <f t="shared" si="5"/>
        <v>-3.9155102159929497E-2</v>
      </c>
    </row>
    <row r="100" spans="2:12" x14ac:dyDescent="0.2">
      <c r="B100" s="82" t="s">
        <v>158</v>
      </c>
      <c r="C100" s="83">
        <v>1.5985384791048187E-2</v>
      </c>
      <c r="D100" s="84">
        <v>0.1254258686416955</v>
      </c>
      <c r="E100" s="85">
        <v>8758</v>
      </c>
      <c r="F100" s="86">
        <v>0</v>
      </c>
      <c r="G100" s="5"/>
      <c r="H100" s="82" t="s">
        <v>158</v>
      </c>
      <c r="I100" s="103">
        <v>3.8814738593598734E-2</v>
      </c>
      <c r="J100" s="97"/>
      <c r="K100" s="9">
        <f t="shared" si="4"/>
        <v>0.30451668762785938</v>
      </c>
      <c r="L100" s="9">
        <f t="shared" si="5"/>
        <v>-4.9468944381411374E-3</v>
      </c>
    </row>
    <row r="101" spans="2:12" x14ac:dyDescent="0.2">
      <c r="B101" s="82" t="s">
        <v>159</v>
      </c>
      <c r="C101" s="83">
        <v>6.8508791961635076E-4</v>
      </c>
      <c r="D101" s="84">
        <v>2.6166710793256911E-2</v>
      </c>
      <c r="E101" s="85">
        <v>8758</v>
      </c>
      <c r="F101" s="86">
        <v>0</v>
      </c>
      <c r="G101" s="5"/>
      <c r="H101" s="82" t="s">
        <v>159</v>
      </c>
      <c r="I101" s="103">
        <v>-1.8864546132967913E-3</v>
      </c>
      <c r="J101" s="97"/>
      <c r="K101" s="9">
        <f t="shared" si="4"/>
        <v>-7.2044294788327704E-2</v>
      </c>
      <c r="L101" s="9">
        <f t="shared" si="5"/>
        <v>4.9390512880480598E-5</v>
      </c>
    </row>
    <row r="102" spans="2:12" x14ac:dyDescent="0.2">
      <c r="B102" s="82" t="s">
        <v>160</v>
      </c>
      <c r="C102" s="83">
        <v>1.8383192509705409E-2</v>
      </c>
      <c r="D102" s="84">
        <v>0.13434028215205787</v>
      </c>
      <c r="E102" s="85">
        <v>8758</v>
      </c>
      <c r="F102" s="86">
        <v>0</v>
      </c>
      <c r="G102" s="5"/>
      <c r="H102" s="82" t="s">
        <v>160</v>
      </c>
      <c r="I102" s="103">
        <v>-5.9152116272072289E-3</v>
      </c>
      <c r="J102" s="97"/>
      <c r="K102" s="9">
        <f t="shared" si="4"/>
        <v>-4.3222115214529379E-2</v>
      </c>
      <c r="L102" s="9">
        <f t="shared" si="5"/>
        <v>8.0944056642308132E-4</v>
      </c>
    </row>
    <row r="103" spans="2:12" x14ac:dyDescent="0.2">
      <c r="B103" s="82" t="s">
        <v>161</v>
      </c>
      <c r="C103" s="83">
        <v>0.46871431833751998</v>
      </c>
      <c r="D103" s="84">
        <v>0.49904873804056699</v>
      </c>
      <c r="E103" s="85">
        <v>8758</v>
      </c>
      <c r="F103" s="86">
        <v>0</v>
      </c>
      <c r="G103" s="5"/>
      <c r="H103" s="82" t="s">
        <v>161</v>
      </c>
      <c r="I103" s="103">
        <v>-5.1173160529125003E-2</v>
      </c>
      <c r="J103" s="97"/>
      <c r="K103" s="9">
        <f t="shared" si="4"/>
        <v>-5.4478782135162225E-2</v>
      </c>
      <c r="L103" s="9">
        <f t="shared" si="5"/>
        <v>4.8062626405510622E-2</v>
      </c>
    </row>
    <row r="104" spans="2:12" x14ac:dyDescent="0.2">
      <c r="B104" s="82" t="s">
        <v>162</v>
      </c>
      <c r="C104" s="83">
        <v>0.12674126512902489</v>
      </c>
      <c r="D104" s="84">
        <v>0.33270190206289563</v>
      </c>
      <c r="E104" s="85">
        <v>8758</v>
      </c>
      <c r="F104" s="86">
        <v>0</v>
      </c>
      <c r="G104" s="5"/>
      <c r="H104" s="82" t="s">
        <v>162</v>
      </c>
      <c r="I104" s="103">
        <v>-2.1014812942078707E-2</v>
      </c>
      <c r="J104" s="97"/>
      <c r="K104" s="9">
        <f t="shared" ref="K104:K121" si="6">((1-C104)/D104)*I104</f>
        <v>-5.5158593472304861E-2</v>
      </c>
      <c r="L104" s="9">
        <f t="shared" ref="L104:L121" si="7">((0-C104)/D104)*I104</f>
        <v>8.0054966990400628E-3</v>
      </c>
    </row>
    <row r="105" spans="2:12" x14ac:dyDescent="0.2">
      <c r="B105" s="82" t="s">
        <v>163</v>
      </c>
      <c r="C105" s="83">
        <v>0.36949075131308518</v>
      </c>
      <c r="D105" s="84">
        <v>0.48269445777090431</v>
      </c>
      <c r="E105" s="85">
        <v>8758</v>
      </c>
      <c r="F105" s="86">
        <v>0</v>
      </c>
      <c r="G105" s="5"/>
      <c r="H105" s="82" t="s">
        <v>163</v>
      </c>
      <c r="I105" s="103">
        <v>5.9971465804167859E-2</v>
      </c>
      <c r="J105" s="97"/>
      <c r="K105" s="9">
        <f t="shared" si="6"/>
        <v>7.833643672118859E-2</v>
      </c>
      <c r="L105" s="9">
        <f t="shared" si="7"/>
        <v>-4.5906684032916742E-2</v>
      </c>
    </row>
    <row r="106" spans="2:12" x14ac:dyDescent="0.2">
      <c r="B106" s="82" t="s">
        <v>164</v>
      </c>
      <c r="C106" s="83">
        <v>8.6777803151404445E-3</v>
      </c>
      <c r="D106" s="84">
        <v>9.2754831670504509E-2</v>
      </c>
      <c r="E106" s="85">
        <v>8758</v>
      </c>
      <c r="F106" s="86">
        <v>0</v>
      </c>
      <c r="G106" s="5"/>
      <c r="H106" s="82" t="s">
        <v>164</v>
      </c>
      <c r="I106" s="103">
        <v>1.896175051361404E-2</v>
      </c>
      <c r="J106" s="97"/>
      <c r="K106" s="9">
        <f t="shared" si="6"/>
        <v>0.20265472180511537</v>
      </c>
      <c r="L106" s="9">
        <f t="shared" si="7"/>
        <v>-1.7739874288399875E-3</v>
      </c>
    </row>
    <row r="107" spans="2:12" x14ac:dyDescent="0.2">
      <c r="B107" s="82" t="s">
        <v>165</v>
      </c>
      <c r="C107" s="83">
        <v>6.7366978762274481E-3</v>
      </c>
      <c r="D107" s="84">
        <v>8.1805127518709178E-2</v>
      </c>
      <c r="E107" s="85">
        <v>8758</v>
      </c>
      <c r="F107" s="86">
        <v>0</v>
      </c>
      <c r="G107" s="5"/>
      <c r="H107" s="82" t="s">
        <v>165</v>
      </c>
      <c r="I107" s="103">
        <v>3.0100568099396586E-2</v>
      </c>
      <c r="J107" s="97"/>
      <c r="K107" s="9">
        <f t="shared" si="6"/>
        <v>0.3654757418399035</v>
      </c>
      <c r="L107" s="9">
        <f t="shared" si="7"/>
        <v>-2.4787985709339355E-3</v>
      </c>
    </row>
    <row r="108" spans="2:12" x14ac:dyDescent="0.2">
      <c r="B108" s="82" t="s">
        <v>166</v>
      </c>
      <c r="C108" s="83">
        <v>5.7090659968029223E-4</v>
      </c>
      <c r="D108" s="84">
        <v>2.3888194206091961E-2</v>
      </c>
      <c r="E108" s="85">
        <v>8758</v>
      </c>
      <c r="F108" s="86">
        <v>0</v>
      </c>
      <c r="G108" s="5"/>
      <c r="H108" s="82" t="s">
        <v>166</v>
      </c>
      <c r="I108" s="103">
        <v>8.4625718814931566E-3</v>
      </c>
      <c r="J108" s="97"/>
      <c r="K108" s="9">
        <f t="shared" si="6"/>
        <v>0.35405524881402933</v>
      </c>
      <c r="L108" s="9">
        <f t="shared" si="7"/>
        <v>-2.0224794288474195E-4</v>
      </c>
    </row>
    <row r="109" spans="2:12" x14ac:dyDescent="0.2">
      <c r="B109" s="82" t="s">
        <v>167</v>
      </c>
      <c r="C109" s="83">
        <v>6.8508791961635076E-4</v>
      </c>
      <c r="D109" s="84">
        <v>2.6166710793254128E-2</v>
      </c>
      <c r="E109" s="85">
        <v>8758</v>
      </c>
      <c r="F109" s="86">
        <v>0</v>
      </c>
      <c r="G109" s="5"/>
      <c r="H109" s="82" t="s">
        <v>167</v>
      </c>
      <c r="I109" s="103">
        <v>-1.7963242660814646E-3</v>
      </c>
      <c r="J109" s="97"/>
      <c r="K109" s="9">
        <f t="shared" si="6"/>
        <v>-6.8602188490952412E-2</v>
      </c>
      <c r="L109" s="9">
        <f t="shared" si="7"/>
        <v>4.7030750793614537E-5</v>
      </c>
    </row>
    <row r="110" spans="2:12" x14ac:dyDescent="0.2">
      <c r="B110" s="82" t="s">
        <v>168</v>
      </c>
      <c r="C110" s="83">
        <v>1.5985384791048184E-2</v>
      </c>
      <c r="D110" s="84">
        <v>0.12542586864169653</v>
      </c>
      <c r="E110" s="85">
        <v>8758</v>
      </c>
      <c r="F110" s="86">
        <v>0</v>
      </c>
      <c r="G110" s="5"/>
      <c r="H110" s="82" t="s">
        <v>168</v>
      </c>
      <c r="I110" s="103">
        <v>-6.2636213605508275E-3</v>
      </c>
      <c r="J110" s="97"/>
      <c r="K110" s="9">
        <f t="shared" si="6"/>
        <v>-4.9140540381858708E-2</v>
      </c>
      <c r="L110" s="9">
        <f t="shared" si="7"/>
        <v>7.9829144273151748E-4</v>
      </c>
    </row>
    <row r="111" spans="2:12" x14ac:dyDescent="0.2">
      <c r="B111" s="82" t="s">
        <v>169</v>
      </c>
      <c r="C111" s="83">
        <v>0.12331582553094314</v>
      </c>
      <c r="D111" s="84">
        <v>0.32881815361418104</v>
      </c>
      <c r="E111" s="85">
        <v>8758</v>
      </c>
      <c r="F111" s="86">
        <v>0</v>
      </c>
      <c r="G111" s="5"/>
      <c r="H111" s="82" t="s">
        <v>169</v>
      </c>
      <c r="I111" s="103">
        <v>8.5842832175236168E-4</v>
      </c>
      <c r="J111" s="97"/>
      <c r="K111" s="9">
        <f t="shared" si="6"/>
        <v>2.2887134311913816E-3</v>
      </c>
      <c r="L111" s="9">
        <f t="shared" si="7"/>
        <v>-3.2193416328297634E-4</v>
      </c>
    </row>
    <row r="112" spans="2:12" x14ac:dyDescent="0.2">
      <c r="B112" s="82" t="s">
        <v>170</v>
      </c>
      <c r="C112" s="83">
        <v>0.22562228819365152</v>
      </c>
      <c r="D112" s="84">
        <v>0.4180153381695495</v>
      </c>
      <c r="E112" s="85">
        <v>8758</v>
      </c>
      <c r="F112" s="86">
        <v>0</v>
      </c>
      <c r="G112" s="5"/>
      <c r="H112" s="82" t="s">
        <v>170</v>
      </c>
      <c r="I112" s="103">
        <v>-2.1940386761474896E-2</v>
      </c>
      <c r="J112" s="97"/>
      <c r="K112" s="9">
        <f t="shared" si="6"/>
        <v>-4.0644792056902773E-2</v>
      </c>
      <c r="L112" s="9">
        <f t="shared" si="7"/>
        <v>1.1842245518201103E-2</v>
      </c>
    </row>
    <row r="113" spans="2:13" x14ac:dyDescent="0.2">
      <c r="B113" s="82" t="s">
        <v>171</v>
      </c>
      <c r="C113" s="83">
        <v>0.11201187485727335</v>
      </c>
      <c r="D113" s="84">
        <v>0.31539906961601744</v>
      </c>
      <c r="E113" s="85">
        <v>8758</v>
      </c>
      <c r="F113" s="86">
        <v>0</v>
      </c>
      <c r="G113" s="5"/>
      <c r="H113" s="82" t="s">
        <v>171</v>
      </c>
      <c r="I113" s="103">
        <v>-1.9278477326150817E-2</v>
      </c>
      <c r="J113" s="97"/>
      <c r="K113" s="9">
        <f t="shared" si="6"/>
        <v>-5.4277455406881274E-2</v>
      </c>
      <c r="L113" s="9">
        <f t="shared" si="7"/>
        <v>6.8466225735052764E-3</v>
      </c>
    </row>
    <row r="114" spans="2:13" x14ac:dyDescent="0.2">
      <c r="B114" s="82" t="s">
        <v>172</v>
      </c>
      <c r="C114" s="83">
        <v>7.9926923955240918E-4</v>
      </c>
      <c r="D114" s="84">
        <v>2.8261663208707679E-2</v>
      </c>
      <c r="E114" s="85">
        <v>8758</v>
      </c>
      <c r="F114" s="86">
        <v>0</v>
      </c>
      <c r="G114" s="5"/>
      <c r="H114" s="82" t="s">
        <v>172</v>
      </c>
      <c r="I114" s="103">
        <v>-1.2458721114986075E-3</v>
      </c>
      <c r="J114" s="97"/>
      <c r="K114" s="9">
        <f t="shared" si="6"/>
        <v>-4.4048232938389574E-2</v>
      </c>
      <c r="L114" s="9">
        <f t="shared" si="7"/>
        <v>3.5234559543906646E-5</v>
      </c>
    </row>
    <row r="115" spans="2:13" x14ac:dyDescent="0.2">
      <c r="B115" s="82" t="s">
        <v>173</v>
      </c>
      <c r="C115" s="83">
        <v>2.1237725508106875E-2</v>
      </c>
      <c r="D115" s="84">
        <v>0.14418411231984066</v>
      </c>
      <c r="E115" s="85">
        <v>8758</v>
      </c>
      <c r="F115" s="86">
        <v>0</v>
      </c>
      <c r="G115" s="5"/>
      <c r="H115" s="82" t="s">
        <v>173</v>
      </c>
      <c r="I115" s="103">
        <v>7.4836493539155568E-3</v>
      </c>
      <c r="J115" s="97"/>
      <c r="K115" s="9">
        <f t="shared" si="6"/>
        <v>5.08011149445503E-2</v>
      </c>
      <c r="L115" s="9">
        <f t="shared" si="7"/>
        <v>-1.1023107069162805E-3</v>
      </c>
    </row>
    <row r="116" spans="2:13" x14ac:dyDescent="0.2">
      <c r="B116" s="82" t="s">
        <v>174</v>
      </c>
      <c r="C116" s="83">
        <v>0.12708380908883307</v>
      </c>
      <c r="D116" s="84">
        <v>0.33308584860043189</v>
      </c>
      <c r="E116" s="85">
        <v>8758</v>
      </c>
      <c r="F116" s="86">
        <v>0</v>
      </c>
      <c r="G116" s="5"/>
      <c r="H116" s="82" t="s">
        <v>174</v>
      </c>
      <c r="I116" s="103">
        <v>7.3623205908995931E-2</v>
      </c>
      <c r="J116" s="97"/>
      <c r="K116" s="9">
        <f t="shared" si="6"/>
        <v>0.1929439174158476</v>
      </c>
      <c r="L116" s="9">
        <f t="shared" si="7"/>
        <v>-2.8089807728428826E-2</v>
      </c>
    </row>
    <row r="117" spans="2:13" x14ac:dyDescent="0.2">
      <c r="B117" s="82" t="s">
        <v>175</v>
      </c>
      <c r="C117" s="83">
        <v>0.12240237497145467</v>
      </c>
      <c r="D117" s="84">
        <v>0.3277686689338295</v>
      </c>
      <c r="E117" s="85">
        <v>8758</v>
      </c>
      <c r="F117" s="86">
        <v>0</v>
      </c>
      <c r="G117" s="5"/>
      <c r="H117" s="82" t="s">
        <v>175</v>
      </c>
      <c r="I117" s="103">
        <v>7.4505759881817292E-3</v>
      </c>
      <c r="J117" s="97"/>
      <c r="K117" s="9">
        <f t="shared" si="6"/>
        <v>1.9948849332036122E-2</v>
      </c>
      <c r="L117" s="9">
        <f t="shared" si="7"/>
        <v>-2.7823531725140152E-3</v>
      </c>
    </row>
    <row r="118" spans="2:13" x14ac:dyDescent="0.2">
      <c r="B118" s="82" t="s">
        <v>176</v>
      </c>
      <c r="C118" s="83">
        <v>0.25085635989952043</v>
      </c>
      <c r="D118" s="84">
        <v>0.43353074499017408</v>
      </c>
      <c r="E118" s="85">
        <v>8758</v>
      </c>
      <c r="F118" s="86">
        <v>0</v>
      </c>
      <c r="G118" s="5"/>
      <c r="H118" s="82" t="s">
        <v>176</v>
      </c>
      <c r="I118" s="103">
        <v>-2.823465776406648E-2</v>
      </c>
      <c r="J118" s="97"/>
      <c r="K118" s="9">
        <f t="shared" si="6"/>
        <v>-4.8789652265246924E-2</v>
      </c>
      <c r="L118" s="9">
        <f t="shared" si="7"/>
        <v>1.6337580555821896E-2</v>
      </c>
    </row>
    <row r="119" spans="2:13" x14ac:dyDescent="0.2">
      <c r="B119" s="82" t="s">
        <v>177</v>
      </c>
      <c r="C119" s="83">
        <v>6.8508791961635076E-4</v>
      </c>
      <c r="D119" s="84">
        <v>2.6166710793254489E-2</v>
      </c>
      <c r="E119" s="85">
        <v>8758</v>
      </c>
      <c r="F119" s="86">
        <v>0</v>
      </c>
      <c r="G119" s="5"/>
      <c r="H119" s="82" t="s">
        <v>177</v>
      </c>
      <c r="I119" s="103">
        <v>-4.9485620269549343E-4</v>
      </c>
      <c r="J119" s="97"/>
      <c r="K119" s="9">
        <f t="shared" si="6"/>
        <v>-1.889871396509496E-2</v>
      </c>
      <c r="L119" s="9">
        <f t="shared" si="7"/>
        <v>1.2956156740238772E-5</v>
      </c>
    </row>
    <row r="120" spans="2:13" x14ac:dyDescent="0.2">
      <c r="B120" s="82" t="s">
        <v>178</v>
      </c>
      <c r="C120" s="83">
        <v>0.5895181548298698</v>
      </c>
      <c r="D120" s="84">
        <v>0.49194932000058966</v>
      </c>
      <c r="E120" s="85">
        <v>8758</v>
      </c>
      <c r="F120" s="86">
        <v>0</v>
      </c>
      <c r="G120" s="5"/>
      <c r="H120" s="82" t="s">
        <v>178</v>
      </c>
      <c r="I120" s="103">
        <v>-5.5788731773479729E-3</v>
      </c>
      <c r="J120" s="97"/>
      <c r="K120" s="9">
        <f t="shared" si="6"/>
        <v>-4.6550042102003475E-3</v>
      </c>
      <c r="L120" s="9">
        <f t="shared" si="7"/>
        <v>6.6853370618259779E-3</v>
      </c>
    </row>
    <row r="121" spans="2:13" x14ac:dyDescent="0.2">
      <c r="B121" s="82" t="s">
        <v>47</v>
      </c>
      <c r="C121" s="83">
        <v>0.91973053208495092</v>
      </c>
      <c r="D121" s="84">
        <v>0.27172543307618657</v>
      </c>
      <c r="E121" s="85">
        <v>8758</v>
      </c>
      <c r="F121" s="86">
        <v>0</v>
      </c>
      <c r="G121" s="5"/>
      <c r="H121" s="82" t="s">
        <v>47</v>
      </c>
      <c r="I121" s="103">
        <v>-4.2821355804817836E-2</v>
      </c>
      <c r="J121" s="97"/>
      <c r="K121" s="9">
        <f t="shared" si="6"/>
        <v>-1.2649708225471805E-2</v>
      </c>
      <c r="L121" s="9">
        <f t="shared" si="7"/>
        <v>0.14494082468872749</v>
      </c>
    </row>
    <row r="122" spans="2:13" x14ac:dyDescent="0.2">
      <c r="B122" s="82" t="s">
        <v>48</v>
      </c>
      <c r="C122" s="87">
        <v>2.3040648549897238</v>
      </c>
      <c r="D122" s="88">
        <v>1.5077461780097545</v>
      </c>
      <c r="E122" s="85">
        <v>8758</v>
      </c>
      <c r="F122" s="86">
        <v>0</v>
      </c>
      <c r="G122" s="5"/>
      <c r="H122" s="82" t="s">
        <v>48</v>
      </c>
      <c r="I122" s="103">
        <v>-2.2103613804156871E-2</v>
      </c>
      <c r="J122" s="97"/>
      <c r="K122" s="10"/>
      <c r="L122" s="10"/>
      <c r="M122" s="2" t="str">
        <f>"((memsleep-"&amp;C122&amp;")/"&amp;D122&amp;")*("&amp;I122&amp;")"</f>
        <v>((memsleep-2.30406485498972)/1.50774617800975)*(-0.0221036138041569)</v>
      </c>
    </row>
    <row r="123" spans="2:13" x14ac:dyDescent="0.2">
      <c r="B123" s="82" t="s">
        <v>181</v>
      </c>
      <c r="C123" s="89">
        <v>4.0420187257364695E-2</v>
      </c>
      <c r="D123" s="90">
        <v>0.19695386492027289</v>
      </c>
      <c r="E123" s="85">
        <v>8758</v>
      </c>
      <c r="F123" s="86">
        <v>0</v>
      </c>
      <c r="G123" s="5"/>
      <c r="H123" s="82" t="s">
        <v>181</v>
      </c>
      <c r="I123" s="103">
        <v>7.4987066973513745E-3</v>
      </c>
      <c r="J123" s="97"/>
      <c r="K123" s="9">
        <f t="shared" ref="K123:K142" si="8">((1-C123)/D123)*I123</f>
        <v>3.6534482688974725E-2</v>
      </c>
      <c r="L123" s="9">
        <f t="shared" ref="L123:L142" si="9">((0-C123)/D123)*I123</f>
        <v>-1.5389346587216864E-3</v>
      </c>
    </row>
    <row r="124" spans="2:13" x14ac:dyDescent="0.2">
      <c r="B124" s="82" t="s">
        <v>182</v>
      </c>
      <c r="C124" s="89">
        <v>1.5528659511303951E-2</v>
      </c>
      <c r="D124" s="90">
        <v>0.12364977150669598</v>
      </c>
      <c r="E124" s="85">
        <v>8758</v>
      </c>
      <c r="F124" s="86">
        <v>0</v>
      </c>
      <c r="G124" s="5"/>
      <c r="H124" s="82" t="s">
        <v>182</v>
      </c>
      <c r="I124" s="103">
        <v>6.2936489996935942E-3</v>
      </c>
      <c r="J124" s="97"/>
      <c r="K124" s="9">
        <f t="shared" si="8"/>
        <v>5.0108601025260831E-2</v>
      </c>
      <c r="L124" s="9">
        <f t="shared" si="9"/>
        <v>-7.9039315001571244E-4</v>
      </c>
    </row>
    <row r="125" spans="2:13" x14ac:dyDescent="0.2">
      <c r="B125" s="82" t="s">
        <v>183</v>
      </c>
      <c r="C125" s="89">
        <v>1.1189769353733729E-2</v>
      </c>
      <c r="D125" s="90">
        <v>0.10519421051415979</v>
      </c>
      <c r="E125" s="85">
        <v>8758</v>
      </c>
      <c r="F125" s="86">
        <v>0</v>
      </c>
      <c r="G125" s="5"/>
      <c r="H125" s="82" t="s">
        <v>183</v>
      </c>
      <c r="I125" s="103">
        <v>7.0429918949393823E-3</v>
      </c>
      <c r="J125" s="97"/>
      <c r="K125" s="9">
        <f t="shared" si="8"/>
        <v>6.620309621637753E-2</v>
      </c>
      <c r="L125" s="9">
        <f t="shared" si="9"/>
        <v>-7.491805345502308E-4</v>
      </c>
    </row>
    <row r="126" spans="2:13" x14ac:dyDescent="0.2">
      <c r="B126" s="82" t="s">
        <v>184</v>
      </c>
      <c r="C126" s="89">
        <v>3.3455126741265127E-2</v>
      </c>
      <c r="D126" s="90">
        <v>0.17983207114198366</v>
      </c>
      <c r="E126" s="85">
        <v>8758</v>
      </c>
      <c r="F126" s="86">
        <v>0</v>
      </c>
      <c r="G126" s="5"/>
      <c r="H126" s="82" t="s">
        <v>184</v>
      </c>
      <c r="I126" s="103">
        <v>2.7383362606712099E-3</v>
      </c>
      <c r="J126" s="97"/>
      <c r="K126" s="9">
        <f t="shared" si="8"/>
        <v>1.4717757834866792E-2</v>
      </c>
      <c r="L126" s="9">
        <f t="shared" si="9"/>
        <v>-5.0942741235864974E-4</v>
      </c>
    </row>
    <row r="127" spans="2:13" x14ac:dyDescent="0.2">
      <c r="B127" s="82" t="s">
        <v>185</v>
      </c>
      <c r="C127" s="89">
        <v>9.477049554692852E-3</v>
      </c>
      <c r="D127" s="90">
        <v>9.6893276628060729E-2</v>
      </c>
      <c r="E127" s="85">
        <v>8758</v>
      </c>
      <c r="F127" s="86">
        <v>0</v>
      </c>
      <c r="G127" s="5"/>
      <c r="H127" s="82" t="s">
        <v>185</v>
      </c>
      <c r="I127" s="103">
        <v>2.6462678904467514E-3</v>
      </c>
      <c r="J127" s="97"/>
      <c r="K127" s="9">
        <f t="shared" si="8"/>
        <v>2.7052331903025837E-2</v>
      </c>
      <c r="L127" s="9">
        <f t="shared" si="9"/>
        <v>-2.5882922742952673E-4</v>
      </c>
    </row>
    <row r="128" spans="2:13" x14ac:dyDescent="0.2">
      <c r="B128" s="82" t="s">
        <v>186</v>
      </c>
      <c r="C128" s="89">
        <v>8.5635989952043846E-3</v>
      </c>
      <c r="D128" s="90">
        <v>9.2147888243195419E-2</v>
      </c>
      <c r="E128" s="85">
        <v>8758</v>
      </c>
      <c r="F128" s="86">
        <v>0</v>
      </c>
      <c r="G128" s="5"/>
      <c r="H128" s="82" t="s">
        <v>186</v>
      </c>
      <c r="I128" s="103">
        <v>2.7257293244693339E-3</v>
      </c>
      <c r="J128" s="97"/>
      <c r="K128" s="9">
        <f t="shared" si="8"/>
        <v>2.9326632688890342E-2</v>
      </c>
      <c r="L128" s="9">
        <f t="shared" si="9"/>
        <v>-2.5331077411802096E-4</v>
      </c>
    </row>
    <row r="129" spans="2:13" x14ac:dyDescent="0.2">
      <c r="B129" s="82" t="s">
        <v>187</v>
      </c>
      <c r="C129" s="89">
        <v>9.0203242749486191E-3</v>
      </c>
      <c r="D129" s="90">
        <v>9.4551461138911927E-2</v>
      </c>
      <c r="E129" s="85">
        <v>8758</v>
      </c>
      <c r="F129" s="86">
        <v>0</v>
      </c>
      <c r="G129" s="5"/>
      <c r="H129" s="82" t="s">
        <v>187</v>
      </c>
      <c r="I129" s="103">
        <v>2.7526377041857363E-3</v>
      </c>
      <c r="J129" s="97"/>
      <c r="K129" s="9">
        <f t="shared" si="8"/>
        <v>2.8849982714438692E-2</v>
      </c>
      <c r="L129" s="9">
        <f t="shared" si="9"/>
        <v>-2.6260498150024853E-4</v>
      </c>
    </row>
    <row r="130" spans="2:13" x14ac:dyDescent="0.2">
      <c r="B130" s="82" t="s">
        <v>188</v>
      </c>
      <c r="C130" s="89">
        <v>2.0552637588490521E-3</v>
      </c>
      <c r="D130" s="90">
        <v>4.5290991012433147E-2</v>
      </c>
      <c r="E130" s="85">
        <v>8758</v>
      </c>
      <c r="F130" s="86">
        <v>0</v>
      </c>
      <c r="G130" s="5"/>
      <c r="H130" s="82" t="s">
        <v>188</v>
      </c>
      <c r="I130" s="103">
        <v>4.355670501274329E-4</v>
      </c>
      <c r="J130" s="97"/>
      <c r="K130" s="9">
        <f t="shared" si="8"/>
        <v>9.5973136210561697E-3</v>
      </c>
      <c r="L130" s="9">
        <f t="shared" si="9"/>
        <v>-1.9765634459841081E-5</v>
      </c>
    </row>
    <row r="131" spans="2:13" x14ac:dyDescent="0.2">
      <c r="B131" s="82" t="s">
        <v>189</v>
      </c>
      <c r="C131" s="89">
        <v>0.10573190226079013</v>
      </c>
      <c r="D131" s="90">
        <v>0.30751173064827125</v>
      </c>
      <c r="E131" s="85">
        <v>8758</v>
      </c>
      <c r="F131" s="86">
        <v>0</v>
      </c>
      <c r="G131" s="5"/>
      <c r="H131" s="82" t="s">
        <v>189</v>
      </c>
      <c r="I131" s="103">
        <v>2.7140712050906677E-3</v>
      </c>
      <c r="J131" s="97"/>
      <c r="K131" s="9">
        <f t="shared" si="8"/>
        <v>7.8927307540059242E-3</v>
      </c>
      <c r="L131" s="9">
        <f t="shared" si="9"/>
        <v>-9.3318037260080235E-4</v>
      </c>
    </row>
    <row r="132" spans="2:13" x14ac:dyDescent="0.2">
      <c r="B132" s="82" t="s">
        <v>190</v>
      </c>
      <c r="C132" s="89">
        <v>4.5558346654487325E-2</v>
      </c>
      <c r="D132" s="90">
        <v>0.20853716501669955</v>
      </c>
      <c r="E132" s="85">
        <v>8758</v>
      </c>
      <c r="F132" s="86">
        <v>0</v>
      </c>
      <c r="G132" s="5"/>
      <c r="H132" s="82" t="s">
        <v>190</v>
      </c>
      <c r="I132" s="103">
        <v>2.0530402269440845E-3</v>
      </c>
      <c r="J132" s="97"/>
      <c r="K132" s="9">
        <f t="shared" si="8"/>
        <v>9.3964407180487097E-3</v>
      </c>
      <c r="L132" s="9">
        <f t="shared" si="9"/>
        <v>-4.485201395503571E-4</v>
      </c>
    </row>
    <row r="133" spans="2:13" x14ac:dyDescent="0.2">
      <c r="B133" s="82" t="s">
        <v>191</v>
      </c>
      <c r="C133" s="89">
        <v>3.1628225622288189E-2</v>
      </c>
      <c r="D133" s="90">
        <v>0.1750182233297467</v>
      </c>
      <c r="E133" s="85">
        <v>8758</v>
      </c>
      <c r="F133" s="86">
        <v>0</v>
      </c>
      <c r="G133" s="5"/>
      <c r="H133" s="82" t="s">
        <v>191</v>
      </c>
      <c r="I133" s="103">
        <v>-1.4392806699017162E-3</v>
      </c>
      <c r="J133" s="97"/>
      <c r="K133" s="9">
        <f t="shared" si="8"/>
        <v>-7.9635065973348764E-3</v>
      </c>
      <c r="L133" s="9">
        <f t="shared" si="9"/>
        <v>2.6009802233955431E-4</v>
      </c>
    </row>
    <row r="134" spans="2:13" x14ac:dyDescent="0.2">
      <c r="B134" s="82" t="s">
        <v>192</v>
      </c>
      <c r="C134" s="89">
        <v>1.1532313313541905E-2</v>
      </c>
      <c r="D134" s="90">
        <v>0.10677368964829895</v>
      </c>
      <c r="E134" s="85">
        <v>8758</v>
      </c>
      <c r="F134" s="86">
        <v>0</v>
      </c>
      <c r="G134" s="5"/>
      <c r="H134" s="82" t="s">
        <v>192</v>
      </c>
      <c r="I134" s="103">
        <v>1.0238966741749444E-3</v>
      </c>
      <c r="J134" s="97"/>
      <c r="K134" s="9">
        <f t="shared" si="8"/>
        <v>9.4788217983416811E-3</v>
      </c>
      <c r="L134" s="9">
        <f t="shared" si="9"/>
        <v>-1.1058807919978165E-4</v>
      </c>
    </row>
    <row r="135" spans="2:13" x14ac:dyDescent="0.2">
      <c r="B135" s="82" t="s">
        <v>193</v>
      </c>
      <c r="C135" s="89">
        <v>3.0828956382735785E-3</v>
      </c>
      <c r="D135" s="90">
        <v>5.5441341584748047E-2</v>
      </c>
      <c r="E135" s="85">
        <v>8758</v>
      </c>
      <c r="F135" s="86">
        <v>0</v>
      </c>
      <c r="G135" s="5"/>
      <c r="H135" s="82" t="s">
        <v>193</v>
      </c>
      <c r="I135" s="103">
        <v>1.4942499429251607E-3</v>
      </c>
      <c r="J135" s="97"/>
      <c r="K135" s="9">
        <f t="shared" si="8"/>
        <v>2.6868818172744724E-2</v>
      </c>
      <c r="L135" s="9">
        <f t="shared" si="9"/>
        <v>-8.3089919901970871E-5</v>
      </c>
    </row>
    <row r="136" spans="2:13" x14ac:dyDescent="0.2">
      <c r="B136" s="82" t="s">
        <v>194</v>
      </c>
      <c r="C136" s="89">
        <v>3.0828956382735781E-3</v>
      </c>
      <c r="D136" s="90">
        <v>5.5441341584747186E-2</v>
      </c>
      <c r="E136" s="85">
        <v>8758</v>
      </c>
      <c r="F136" s="86">
        <v>0</v>
      </c>
      <c r="G136" s="5"/>
      <c r="H136" s="82" t="s">
        <v>194</v>
      </c>
      <c r="I136" s="103">
        <v>1.2516907574568411E-3</v>
      </c>
      <c r="J136" s="97"/>
      <c r="K136" s="9">
        <f t="shared" si="8"/>
        <v>2.250724621396083E-2</v>
      </c>
      <c r="L136" s="9">
        <f t="shared" si="9"/>
        <v>-6.9602067091620917E-5</v>
      </c>
    </row>
    <row r="137" spans="2:13" x14ac:dyDescent="0.2">
      <c r="B137" s="82" t="s">
        <v>195</v>
      </c>
      <c r="C137" s="89">
        <v>0.28465403060059374</v>
      </c>
      <c r="D137" s="90">
        <v>0.45127526679056063</v>
      </c>
      <c r="E137" s="85">
        <v>8758</v>
      </c>
      <c r="F137" s="86">
        <v>0</v>
      </c>
      <c r="G137" s="5"/>
      <c r="H137" s="82" t="s">
        <v>195</v>
      </c>
      <c r="I137" s="103">
        <v>-8.2526124052991218E-3</v>
      </c>
      <c r="J137" s="97"/>
      <c r="K137" s="9">
        <f t="shared" si="8"/>
        <v>-1.3081756204215155E-2</v>
      </c>
      <c r="L137" s="9">
        <f t="shared" si="9"/>
        <v>5.2055575765536126E-3</v>
      </c>
    </row>
    <row r="138" spans="2:13" x14ac:dyDescent="0.2">
      <c r="B138" s="82" t="s">
        <v>196</v>
      </c>
      <c r="C138" s="89">
        <v>0.16442110070792418</v>
      </c>
      <c r="D138" s="90">
        <v>0.37067842012682278</v>
      </c>
      <c r="E138" s="85">
        <v>8758</v>
      </c>
      <c r="F138" s="86">
        <v>0</v>
      </c>
      <c r="G138" s="5"/>
      <c r="H138" s="82" t="s">
        <v>196</v>
      </c>
      <c r="I138" s="103">
        <v>7.6593249611778642E-3</v>
      </c>
      <c r="J138" s="97"/>
      <c r="K138" s="9">
        <f t="shared" si="8"/>
        <v>1.72655595062471E-2</v>
      </c>
      <c r="L138" s="9">
        <f t="shared" si="9"/>
        <v>-3.3974317694719625E-3</v>
      </c>
    </row>
    <row r="139" spans="2:13" x14ac:dyDescent="0.2">
      <c r="B139" s="82" t="s">
        <v>197</v>
      </c>
      <c r="C139" s="89">
        <v>4.6357615894039736E-2</v>
      </c>
      <c r="D139" s="90">
        <v>0.21027038715412164</v>
      </c>
      <c r="E139" s="85">
        <v>8758</v>
      </c>
      <c r="F139" s="86">
        <v>0</v>
      </c>
      <c r="G139" s="5"/>
      <c r="H139" s="82" t="s">
        <v>197</v>
      </c>
      <c r="I139" s="103">
        <v>4.4519113460112589E-3</v>
      </c>
      <c r="J139" s="97"/>
      <c r="K139" s="9">
        <f t="shared" si="8"/>
        <v>2.0190819103437087E-2</v>
      </c>
      <c r="L139" s="9">
        <f t="shared" si="9"/>
        <v>-9.8149815086152501E-4</v>
      </c>
    </row>
    <row r="140" spans="2:13" x14ac:dyDescent="0.2">
      <c r="B140" s="82" t="s">
        <v>198</v>
      </c>
      <c r="C140" s="89">
        <v>9.020324274948617E-2</v>
      </c>
      <c r="D140" s="90">
        <v>0.2864890735992448</v>
      </c>
      <c r="E140" s="85">
        <v>8758</v>
      </c>
      <c r="F140" s="86">
        <v>0</v>
      </c>
      <c r="G140" s="5"/>
      <c r="H140" s="82" t="s">
        <v>198</v>
      </c>
      <c r="I140" s="103">
        <v>1.0260892376194623E-2</v>
      </c>
      <c r="J140" s="97"/>
      <c r="K140" s="9">
        <f t="shared" si="8"/>
        <v>3.2585279756313174E-2</v>
      </c>
      <c r="L140" s="9">
        <f t="shared" si="9"/>
        <v>-3.2307192529477165E-3</v>
      </c>
    </row>
    <row r="141" spans="2:13" x14ac:dyDescent="0.2">
      <c r="B141" s="82" t="s">
        <v>199</v>
      </c>
      <c r="C141" s="89">
        <v>2.0210093628682348E-2</v>
      </c>
      <c r="D141" s="90">
        <v>0.14072635496040278</v>
      </c>
      <c r="E141" s="85">
        <v>8758</v>
      </c>
      <c r="F141" s="86">
        <v>0</v>
      </c>
      <c r="G141" s="5"/>
      <c r="H141" s="82" t="s">
        <v>199</v>
      </c>
      <c r="I141" s="103">
        <v>4.3823174532449478E-3</v>
      </c>
      <c r="J141" s="97"/>
      <c r="K141" s="9">
        <f t="shared" si="8"/>
        <v>3.0511345287188199E-2</v>
      </c>
      <c r="L141" s="9">
        <f t="shared" si="9"/>
        <v>-6.2935649875682444E-4</v>
      </c>
    </row>
    <row r="142" spans="2:13" x14ac:dyDescent="0.2">
      <c r="B142" s="82" t="s">
        <v>200</v>
      </c>
      <c r="C142" s="89">
        <v>8.10687371546015E-3</v>
      </c>
      <c r="D142" s="90">
        <v>8.9677592341978557E-2</v>
      </c>
      <c r="E142" s="85">
        <v>8758</v>
      </c>
      <c r="F142" s="86">
        <v>0</v>
      </c>
      <c r="G142" s="5"/>
      <c r="H142" s="82" t="s">
        <v>200</v>
      </c>
      <c r="I142" s="103">
        <v>3.1015495189546283E-3</v>
      </c>
      <c r="J142" s="97"/>
      <c r="K142" s="9">
        <f t="shared" si="8"/>
        <v>3.430517667056205E-2</v>
      </c>
      <c r="L142" s="9">
        <f t="shared" si="9"/>
        <v>-2.8038074635776508E-4</v>
      </c>
    </row>
    <row r="143" spans="2:13" ht="15.75" thickBot="1" x14ac:dyDescent="0.25">
      <c r="B143" s="91" t="s">
        <v>49</v>
      </c>
      <c r="C143" s="92">
        <v>2.2939092872570179</v>
      </c>
      <c r="D143" s="93">
        <v>4.851015633206651</v>
      </c>
      <c r="E143" s="94">
        <v>8758</v>
      </c>
      <c r="F143" s="95">
        <v>1813</v>
      </c>
      <c r="G143" s="5"/>
      <c r="H143" s="91" t="s">
        <v>49</v>
      </c>
      <c r="I143" s="104">
        <v>-8.1690893058953985E-3</v>
      </c>
      <c r="J143" s="97"/>
      <c r="K143" s="9"/>
      <c r="L143" s="9"/>
      <c r="M143" s="2" t="str">
        <f>"((landarea-"&amp;C143&amp;")/"&amp;D143&amp;")*("&amp;I143&amp;")"</f>
        <v>((landarea-2.29390928725702)/4.85101563320665)*(-0.0081690893058954)</v>
      </c>
    </row>
    <row r="144" spans="2:13" ht="29.25" customHeight="1" thickTop="1" x14ac:dyDescent="0.2">
      <c r="B144" s="96" t="s">
        <v>46</v>
      </c>
      <c r="C144" s="96"/>
      <c r="D144" s="96"/>
      <c r="E144" s="96"/>
      <c r="F144" s="96"/>
      <c r="G144" s="5"/>
      <c r="H144" s="96" t="s">
        <v>7</v>
      </c>
      <c r="I144" s="96"/>
      <c r="J144" s="97"/>
      <c r="K144" s="9"/>
      <c r="L144" s="9"/>
    </row>
  </sheetData>
  <mergeCells count="7">
    <mergeCell ref="K5:L5"/>
    <mergeCell ref="B5:F5"/>
    <mergeCell ref="B6"/>
    <mergeCell ref="B144:F144"/>
    <mergeCell ref="H4:I4"/>
    <mergeCell ref="H5:H6"/>
    <mergeCell ref="H144:I144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22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63</v>
      </c>
    </row>
    <row r="3" spans="1:10" x14ac:dyDescent="0.25">
      <c r="B3" t="s">
        <v>61</v>
      </c>
    </row>
    <row r="5" spans="1:10" ht="15.75" customHeight="1" thickBot="1" x14ac:dyDescent="0.3">
      <c r="C5" s="106" t="s">
        <v>21</v>
      </c>
      <c r="D5" s="106"/>
      <c r="E5" s="106"/>
      <c r="F5" s="106"/>
      <c r="G5" s="106"/>
      <c r="H5" s="106"/>
      <c r="I5" s="106"/>
      <c r="J5" s="6"/>
    </row>
    <row r="6" spans="1:10" ht="25.5" thickTop="1" x14ac:dyDescent="0.25">
      <c r="C6" s="107" t="s">
        <v>13</v>
      </c>
      <c r="D6" s="108"/>
      <c r="E6" s="109" t="s">
        <v>14</v>
      </c>
      <c r="F6" s="110"/>
      <c r="G6" s="111" t="s">
        <v>15</v>
      </c>
      <c r="H6" s="110" t="s">
        <v>16</v>
      </c>
      <c r="I6" s="112" t="s">
        <v>17</v>
      </c>
      <c r="J6" s="6"/>
    </row>
    <row r="7" spans="1:10" ht="15.75" thickBot="1" x14ac:dyDescent="0.3">
      <c r="C7" s="113"/>
      <c r="D7" s="114"/>
      <c r="E7" s="115" t="s">
        <v>18</v>
      </c>
      <c r="F7" s="116" t="s">
        <v>19</v>
      </c>
      <c r="G7" s="116" t="s">
        <v>20</v>
      </c>
      <c r="H7" s="117"/>
      <c r="I7" s="118"/>
      <c r="J7" s="6"/>
    </row>
    <row r="8" spans="1:10" ht="15.75" thickTop="1" x14ac:dyDescent="0.25">
      <c r="C8" s="119" t="s">
        <v>5</v>
      </c>
      <c r="D8" s="120" t="s">
        <v>58</v>
      </c>
      <c r="E8" s="121">
        <v>0.85097484549346392</v>
      </c>
      <c r="F8" s="122">
        <v>1.1826617659407416E-3</v>
      </c>
      <c r="G8" s="123"/>
      <c r="H8" s="124">
        <v>719.54202799188386</v>
      </c>
      <c r="I8" s="125">
        <v>0</v>
      </c>
      <c r="J8" s="6"/>
    </row>
    <row r="9" spans="1:10" ht="36.75" thickBot="1" x14ac:dyDescent="0.3">
      <c r="C9" s="126"/>
      <c r="D9" s="127" t="s">
        <v>60</v>
      </c>
      <c r="E9" s="128">
        <v>0.85906775771192845</v>
      </c>
      <c r="F9" s="129">
        <v>1.1827694519656361E-3</v>
      </c>
      <c r="G9" s="129">
        <v>0.99483685817845391</v>
      </c>
      <c r="H9" s="130">
        <v>726.31885807014191</v>
      </c>
      <c r="I9" s="131">
        <v>0</v>
      </c>
      <c r="J9" s="6"/>
    </row>
    <row r="10" spans="1:10" ht="15.75" customHeight="1" thickTop="1" x14ac:dyDescent="0.25">
      <c r="C10" s="132" t="s">
        <v>42</v>
      </c>
      <c r="D10" s="132"/>
      <c r="E10" s="132"/>
      <c r="F10" s="132"/>
      <c r="G10" s="132"/>
      <c r="H10" s="132"/>
      <c r="I10" s="132"/>
      <c r="J10" s="6"/>
    </row>
    <row r="12" spans="1:10" x14ac:dyDescent="0.25">
      <c r="D12" t="str">
        <f>"Combined Score="&amp;E8&amp;" + "&amp;E9&amp;" * Urban Score"</f>
        <v>Combined Score=0.850974845493464 + 0.859067757711928 * Urban Score</v>
      </c>
    </row>
    <row r="14" spans="1:10" x14ac:dyDescent="0.25">
      <c r="B14" t="s">
        <v>11</v>
      </c>
    </row>
    <row r="16" spans="1:10" ht="15.75" customHeight="1" thickBot="1" x14ac:dyDescent="0.3">
      <c r="C16" s="106" t="s">
        <v>21</v>
      </c>
      <c r="D16" s="106"/>
      <c r="E16" s="106"/>
      <c r="F16" s="106"/>
      <c r="G16" s="106"/>
      <c r="H16" s="106"/>
      <c r="I16" s="106"/>
      <c r="J16" s="6"/>
    </row>
    <row r="17" spans="2:10" ht="25.5" thickTop="1" x14ac:dyDescent="0.25">
      <c r="C17" s="107" t="s">
        <v>13</v>
      </c>
      <c r="D17" s="108"/>
      <c r="E17" s="109" t="s">
        <v>14</v>
      </c>
      <c r="F17" s="110"/>
      <c r="G17" s="111" t="s">
        <v>15</v>
      </c>
      <c r="H17" s="110" t="s">
        <v>16</v>
      </c>
      <c r="I17" s="112" t="s">
        <v>17</v>
      </c>
      <c r="J17" s="6"/>
    </row>
    <row r="18" spans="2:10" ht="15.75" thickBot="1" x14ac:dyDescent="0.3">
      <c r="C18" s="113"/>
      <c r="D18" s="114"/>
      <c r="E18" s="115" t="s">
        <v>18</v>
      </c>
      <c r="F18" s="116" t="s">
        <v>19</v>
      </c>
      <c r="G18" s="116" t="s">
        <v>20</v>
      </c>
      <c r="H18" s="117"/>
      <c r="I18" s="118"/>
      <c r="J18" s="6"/>
    </row>
    <row r="19" spans="2:10" ht="15.75" thickTop="1" x14ac:dyDescent="0.25">
      <c r="C19" s="119" t="s">
        <v>5</v>
      </c>
      <c r="D19" s="120" t="s">
        <v>58</v>
      </c>
      <c r="E19" s="121">
        <v>-0.53363254755082634</v>
      </c>
      <c r="F19" s="122">
        <v>7.0891333357106891E-4</v>
      </c>
      <c r="G19" s="123"/>
      <c r="H19" s="124">
        <v>-752.74722914677614</v>
      </c>
      <c r="I19" s="125">
        <v>0</v>
      </c>
      <c r="J19" s="6"/>
    </row>
    <row r="20" spans="2:10" ht="36.75" thickBot="1" x14ac:dyDescent="0.3">
      <c r="C20" s="126"/>
      <c r="D20" s="127" t="s">
        <v>59</v>
      </c>
      <c r="E20" s="128">
        <v>0.64515732087395461</v>
      </c>
      <c r="F20" s="129">
        <v>7.0895380936736101E-4</v>
      </c>
      <c r="G20" s="129">
        <v>0.99475490916415954</v>
      </c>
      <c r="H20" s="130">
        <v>910.0131945826829</v>
      </c>
      <c r="I20" s="131">
        <v>0</v>
      </c>
      <c r="J20" s="6"/>
    </row>
    <row r="21" spans="2:10" ht="15.75" customHeight="1" thickTop="1" x14ac:dyDescent="0.25">
      <c r="C21" s="132" t="s">
        <v>42</v>
      </c>
      <c r="D21" s="132"/>
      <c r="E21" s="132"/>
      <c r="F21" s="132"/>
      <c r="G21" s="132"/>
      <c r="H21" s="132"/>
      <c r="I21" s="132"/>
      <c r="J21" s="6"/>
    </row>
    <row r="23" spans="2:10" x14ac:dyDescent="0.25">
      <c r="D23" t="str">
        <f>"Combined Score="&amp;E19&amp;" + "&amp;E20&amp;" * Rural Score"</f>
        <v>Combined Score=-0.533632547550826 + 0.645157320873955 * Rural Score</v>
      </c>
    </row>
    <row r="26" spans="2:10" x14ac:dyDescent="0.25">
      <c r="B26" t="s">
        <v>22</v>
      </c>
    </row>
    <row r="28" spans="2:10" x14ac:dyDescent="0.25">
      <c r="C28" s="106" t="s">
        <v>23</v>
      </c>
      <c r="D28" s="106"/>
      <c r="E28" s="106"/>
      <c r="F28" s="6"/>
    </row>
    <row r="29" spans="2:10" ht="15.75" thickBot="1" x14ac:dyDescent="0.3">
      <c r="C29" s="133" t="s">
        <v>43</v>
      </c>
      <c r="D29" s="134"/>
      <c r="E29" s="134"/>
      <c r="F29" s="6"/>
    </row>
    <row r="30" spans="2:10" ht="15.75" thickTop="1" x14ac:dyDescent="0.25">
      <c r="C30" s="135" t="s">
        <v>24</v>
      </c>
      <c r="D30" s="120" t="s">
        <v>25</v>
      </c>
      <c r="E30" s="136">
        <v>14249.999992000021</v>
      </c>
      <c r="F30" s="6"/>
    </row>
    <row r="31" spans="2:10" x14ac:dyDescent="0.25">
      <c r="C31" s="137"/>
      <c r="D31" s="138" t="s">
        <v>26</v>
      </c>
      <c r="E31" s="139">
        <v>0</v>
      </c>
      <c r="F31" s="6"/>
    </row>
    <row r="32" spans="2:10" x14ac:dyDescent="0.25">
      <c r="C32" s="137" t="s">
        <v>1</v>
      </c>
      <c r="D32" s="140"/>
      <c r="E32" s="141">
        <v>-0.16908397122986407</v>
      </c>
      <c r="F32" s="6"/>
    </row>
    <row r="33" spans="3:6" ht="15" customHeight="1" x14ac:dyDescent="0.25">
      <c r="C33" s="137" t="s">
        <v>44</v>
      </c>
      <c r="D33" s="140"/>
      <c r="E33" s="142">
        <v>7.9460555143950479E-3</v>
      </c>
      <c r="F33" s="6"/>
    </row>
    <row r="34" spans="3:6" x14ac:dyDescent="0.25">
      <c r="C34" s="137" t="s">
        <v>27</v>
      </c>
      <c r="D34" s="140"/>
      <c r="E34" s="141">
        <v>-0.65362079160678932</v>
      </c>
      <c r="F34" s="6"/>
    </row>
    <row r="35" spans="3:6" x14ac:dyDescent="0.25">
      <c r="C35" s="137" t="s">
        <v>28</v>
      </c>
      <c r="D35" s="140"/>
      <c r="E35" s="143">
        <v>-0.89264298387006002</v>
      </c>
      <c r="F35" s="6"/>
    </row>
    <row r="36" spans="3:6" ht="15" customHeight="1" x14ac:dyDescent="0.25">
      <c r="C36" s="137" t="s">
        <v>29</v>
      </c>
      <c r="D36" s="140"/>
      <c r="E36" s="142">
        <v>0.94854737593027805</v>
      </c>
      <c r="F36" s="6"/>
    </row>
    <row r="37" spans="3:6" x14ac:dyDescent="0.25">
      <c r="C37" s="137" t="s">
        <v>30</v>
      </c>
      <c r="D37" s="140"/>
      <c r="E37" s="144">
        <v>0.92736135447387891</v>
      </c>
      <c r="F37" s="6"/>
    </row>
    <row r="38" spans="3:6" ht="15" customHeight="1" x14ac:dyDescent="0.25">
      <c r="C38" s="137" t="s">
        <v>31</v>
      </c>
      <c r="D38" s="140"/>
      <c r="E38" s="144">
        <v>2.0517407535068255E-2</v>
      </c>
      <c r="F38" s="6"/>
    </row>
    <row r="39" spans="3:6" x14ac:dyDescent="0.25">
      <c r="C39" s="137" t="s">
        <v>32</v>
      </c>
      <c r="D39" s="140"/>
      <c r="E39" s="144">
        <v>-0.55202752020281087</v>
      </c>
      <c r="F39" s="6"/>
    </row>
    <row r="40" spans="3:6" ht="15" customHeight="1" x14ac:dyDescent="0.25">
      <c r="C40" s="137" t="s">
        <v>33</v>
      </c>
      <c r="D40" s="140"/>
      <c r="E40" s="144">
        <v>4.1031937151320023E-2</v>
      </c>
      <c r="F40" s="6"/>
    </row>
    <row r="41" spans="3:6" x14ac:dyDescent="0.25">
      <c r="C41" s="137" t="s">
        <v>34</v>
      </c>
      <c r="D41" s="140"/>
      <c r="E41" s="145">
        <v>-1.3795812491797204</v>
      </c>
      <c r="F41" s="6"/>
    </row>
    <row r="42" spans="3:6" x14ac:dyDescent="0.25">
      <c r="C42" s="137" t="s">
        <v>35</v>
      </c>
      <c r="D42" s="140"/>
      <c r="E42" s="145">
        <v>2.9371778814953364</v>
      </c>
      <c r="F42" s="6"/>
    </row>
    <row r="43" spans="3:6" x14ac:dyDescent="0.25">
      <c r="C43" s="137" t="s">
        <v>36</v>
      </c>
      <c r="D43" s="146" t="s">
        <v>37</v>
      </c>
      <c r="E43" s="141">
        <v>-0.95167526504017041</v>
      </c>
      <c r="F43" s="6"/>
    </row>
    <row r="44" spans="3:6" x14ac:dyDescent="0.25">
      <c r="C44" s="137"/>
      <c r="D44" s="146" t="s">
        <v>38</v>
      </c>
      <c r="E44" s="141">
        <v>-0.82370666500734768</v>
      </c>
      <c r="F44" s="6"/>
    </row>
    <row r="45" spans="3:6" x14ac:dyDescent="0.25">
      <c r="C45" s="137"/>
      <c r="D45" s="146" t="s">
        <v>39</v>
      </c>
      <c r="E45" s="141">
        <v>-0.33448857111430536</v>
      </c>
      <c r="F45" s="6"/>
    </row>
    <row r="46" spans="3:6" ht="15.75" thickBot="1" x14ac:dyDescent="0.3">
      <c r="C46" s="126"/>
      <c r="D46" s="147" t="s">
        <v>40</v>
      </c>
      <c r="E46" s="148">
        <v>0.88951149432042365</v>
      </c>
      <c r="F46" s="6"/>
    </row>
    <row r="47" spans="3:6" ht="15.75" customHeight="1" thickTop="1" x14ac:dyDescent="0.25">
      <c r="C47" s="105"/>
      <c r="D47" s="105"/>
      <c r="E47" s="105"/>
      <c r="F47" s="6"/>
    </row>
    <row r="49" spans="2:2" x14ac:dyDescent="0.25">
      <c r="B49" t="s">
        <v>62</v>
      </c>
    </row>
    <row r="81" spans="1:17" ht="15.75" thickBot="1" x14ac:dyDescent="0.3"/>
    <row r="82" spans="1:17" ht="15.75" customHeight="1" thickTop="1" x14ac:dyDescent="0.25">
      <c r="A82" s="149" t="s">
        <v>45</v>
      </c>
      <c r="B82" s="109" t="s">
        <v>50</v>
      </c>
      <c r="C82" s="110"/>
      <c r="D82" s="110"/>
      <c r="E82" s="110"/>
      <c r="F82" s="110"/>
      <c r="G82" s="110" t="s">
        <v>51</v>
      </c>
      <c r="H82" s="110"/>
      <c r="I82" s="110"/>
      <c r="J82" s="110"/>
      <c r="K82" s="110"/>
      <c r="L82" s="110" t="s">
        <v>52</v>
      </c>
      <c r="M82" s="110"/>
      <c r="N82" s="110"/>
      <c r="O82" s="110"/>
      <c r="P82" s="112"/>
      <c r="Q82" s="134"/>
    </row>
    <row r="83" spans="1:17" ht="15.75" thickBot="1" x14ac:dyDescent="0.3">
      <c r="A83" s="150"/>
      <c r="B83" s="115" t="s">
        <v>53</v>
      </c>
      <c r="C83" s="116" t="s">
        <v>54</v>
      </c>
      <c r="D83" s="116" t="s">
        <v>55</v>
      </c>
      <c r="E83" s="116" t="s">
        <v>56</v>
      </c>
      <c r="F83" s="116" t="s">
        <v>57</v>
      </c>
      <c r="G83" s="116" t="s">
        <v>53</v>
      </c>
      <c r="H83" s="116" t="s">
        <v>54</v>
      </c>
      <c r="I83" s="116" t="s">
        <v>55</v>
      </c>
      <c r="J83" s="116" t="s">
        <v>56</v>
      </c>
      <c r="K83" s="116" t="s">
        <v>57</v>
      </c>
      <c r="L83" s="116" t="s">
        <v>53</v>
      </c>
      <c r="M83" s="116" t="s">
        <v>54</v>
      </c>
      <c r="N83" s="116" t="s">
        <v>55</v>
      </c>
      <c r="O83" s="116" t="s">
        <v>56</v>
      </c>
      <c r="P83" s="151" t="s">
        <v>57</v>
      </c>
      <c r="Q83" s="134"/>
    </row>
    <row r="84" spans="1:17" ht="15.75" thickTop="1" x14ac:dyDescent="0.25">
      <c r="A84" s="152" t="s">
        <v>64</v>
      </c>
      <c r="B84" s="153">
        <v>0</v>
      </c>
      <c r="C84" s="124">
        <v>0</v>
      </c>
      <c r="D84" s="122">
        <v>4.8788393752750283E-4</v>
      </c>
      <c r="E84" s="122">
        <v>3.6032120809037522E-3</v>
      </c>
      <c r="F84" s="122">
        <v>7.0642372184456848E-2</v>
      </c>
      <c r="G84" s="122">
        <v>4.9987566211532404E-4</v>
      </c>
      <c r="H84" s="122">
        <v>5.3296714854934183E-3</v>
      </c>
      <c r="I84" s="122">
        <v>6.7962380776139704E-3</v>
      </c>
      <c r="J84" s="122">
        <v>1.9344593665433635E-2</v>
      </c>
      <c r="K84" s="122">
        <v>0.14662792628448676</v>
      </c>
      <c r="L84" s="124">
        <v>0</v>
      </c>
      <c r="M84" s="124">
        <v>0</v>
      </c>
      <c r="N84" s="124">
        <v>0</v>
      </c>
      <c r="O84" s="122">
        <v>7.5356634285124457E-4</v>
      </c>
      <c r="P84" s="154">
        <v>1.8704269328122972E-2</v>
      </c>
      <c r="Q84" s="134"/>
    </row>
    <row r="85" spans="1:17" x14ac:dyDescent="0.25">
      <c r="A85" s="155" t="s">
        <v>65</v>
      </c>
      <c r="B85" s="156">
        <v>0</v>
      </c>
      <c r="C85" s="157">
        <v>2.4527690817751822E-4</v>
      </c>
      <c r="D85" s="157">
        <v>1.3465265195947191E-2</v>
      </c>
      <c r="E85" s="157">
        <v>0.20080295219687894</v>
      </c>
      <c r="F85" s="157">
        <v>0.60999935698602803</v>
      </c>
      <c r="G85" s="157">
        <v>2.2280918386966737E-2</v>
      </c>
      <c r="H85" s="157">
        <v>0.17205735694477806</v>
      </c>
      <c r="I85" s="157">
        <v>0.39485779375526064</v>
      </c>
      <c r="J85" s="157">
        <v>0.64449640942099673</v>
      </c>
      <c r="K85" s="157">
        <v>0.66864621179621841</v>
      </c>
      <c r="L85" s="158">
        <v>0</v>
      </c>
      <c r="M85" s="158">
        <v>0</v>
      </c>
      <c r="N85" s="157">
        <v>9.9542631141147104E-4</v>
      </c>
      <c r="O85" s="157">
        <v>1.1161030148997941E-2</v>
      </c>
      <c r="P85" s="159">
        <v>0.25624487323794526</v>
      </c>
      <c r="Q85" s="134"/>
    </row>
    <row r="86" spans="1:17" x14ac:dyDescent="0.25">
      <c r="A86" s="155" t="s">
        <v>66</v>
      </c>
      <c r="B86" s="160">
        <v>8.1278129655600723E-4</v>
      </c>
      <c r="C86" s="157">
        <v>9.7642129951437309E-3</v>
      </c>
      <c r="D86" s="157">
        <v>6.4721255460114743E-2</v>
      </c>
      <c r="E86" s="157">
        <v>0.21824298359056138</v>
      </c>
      <c r="F86" s="157">
        <v>0.11116817146396882</v>
      </c>
      <c r="G86" s="157">
        <v>0.1241211105750654</v>
      </c>
      <c r="H86" s="157">
        <v>0.31943318286438988</v>
      </c>
      <c r="I86" s="157">
        <v>0.28201516900543822</v>
      </c>
      <c r="J86" s="157">
        <v>0.15615843957500508</v>
      </c>
      <c r="K86" s="157">
        <v>3.0369247645040787E-2</v>
      </c>
      <c r="L86" s="158">
        <v>0</v>
      </c>
      <c r="M86" s="157">
        <v>5.9481281998743259E-3</v>
      </c>
      <c r="N86" s="157">
        <v>7.7713193562916087E-3</v>
      </c>
      <c r="O86" s="157">
        <v>4.5732622741445572E-2</v>
      </c>
      <c r="P86" s="159">
        <v>8.1771654829972576E-2</v>
      </c>
      <c r="Q86" s="134"/>
    </row>
    <row r="87" spans="1:17" ht="24" x14ac:dyDescent="0.25">
      <c r="A87" s="155" t="s">
        <v>67</v>
      </c>
      <c r="B87" s="160">
        <v>7.1170782380521366E-2</v>
      </c>
      <c r="C87" s="157">
        <v>9.6336765803223118E-2</v>
      </c>
      <c r="D87" s="157">
        <v>0.15143546928737769</v>
      </c>
      <c r="E87" s="157">
        <v>0.14678013774118515</v>
      </c>
      <c r="F87" s="157">
        <v>4.7864819833604508E-2</v>
      </c>
      <c r="G87" s="157">
        <v>0.18250450756371669</v>
      </c>
      <c r="H87" s="157">
        <v>0.16170644499189807</v>
      </c>
      <c r="I87" s="157">
        <v>0.10349172392892621</v>
      </c>
      <c r="J87" s="157">
        <v>4.7863825645962137E-2</v>
      </c>
      <c r="K87" s="157">
        <v>1.3701906255369007E-2</v>
      </c>
      <c r="L87" s="157">
        <v>6.087117601110336E-2</v>
      </c>
      <c r="M87" s="157">
        <v>6.709605499834842E-2</v>
      </c>
      <c r="N87" s="157">
        <v>0.10554425455947421</v>
      </c>
      <c r="O87" s="157">
        <v>0.15018768690259596</v>
      </c>
      <c r="P87" s="159">
        <v>0.13102745929676818</v>
      </c>
      <c r="Q87" s="134"/>
    </row>
    <row r="88" spans="1:17" ht="24" x14ac:dyDescent="0.25">
      <c r="A88" s="155" t="s">
        <v>68</v>
      </c>
      <c r="B88" s="160">
        <v>0.15510677445186996</v>
      </c>
      <c r="C88" s="157">
        <v>0.26671259372530554</v>
      </c>
      <c r="D88" s="157">
        <v>0.25911701195870968</v>
      </c>
      <c r="E88" s="157">
        <v>0.15724119792207394</v>
      </c>
      <c r="F88" s="157">
        <v>4.6327839377381698E-2</v>
      </c>
      <c r="G88" s="157">
        <v>0.18113606128407614</v>
      </c>
      <c r="H88" s="157">
        <v>8.9751066193456616E-2</v>
      </c>
      <c r="I88" s="157">
        <v>6.760616357980577E-2</v>
      </c>
      <c r="J88" s="157">
        <v>4.8317112522000966E-2</v>
      </c>
      <c r="K88" s="157">
        <v>1.7002409509753388E-2</v>
      </c>
      <c r="L88" s="157">
        <v>0.11905817448912645</v>
      </c>
      <c r="M88" s="157">
        <v>0.26208385750353119</v>
      </c>
      <c r="N88" s="157">
        <v>0.25736782715230877</v>
      </c>
      <c r="O88" s="157">
        <v>0.28448979279312631</v>
      </c>
      <c r="P88" s="159">
        <v>0.21140832077865426</v>
      </c>
      <c r="Q88" s="134"/>
    </row>
    <row r="89" spans="1:17" x14ac:dyDescent="0.25">
      <c r="A89" s="155" t="s">
        <v>69</v>
      </c>
      <c r="B89" s="160">
        <v>1.7878370545775572E-2</v>
      </c>
      <c r="C89" s="157">
        <v>6.2011766974891559E-2</v>
      </c>
      <c r="D89" s="157">
        <v>8.1561631879730298E-2</v>
      </c>
      <c r="E89" s="157">
        <v>8.6848818402358696E-2</v>
      </c>
      <c r="F89" s="157">
        <v>2.8564242117410904E-2</v>
      </c>
      <c r="G89" s="157">
        <v>9.3193895791480769E-2</v>
      </c>
      <c r="H89" s="157">
        <v>8.5973540712436153E-2</v>
      </c>
      <c r="I89" s="157">
        <v>6.7319077294713064E-2</v>
      </c>
      <c r="J89" s="157">
        <v>4.3541442052260064E-2</v>
      </c>
      <c r="K89" s="157">
        <v>1.0958357419809243E-2</v>
      </c>
      <c r="L89" s="157">
        <v>1.341266090641849E-2</v>
      </c>
      <c r="M89" s="157">
        <v>4.2570947425546415E-2</v>
      </c>
      <c r="N89" s="157">
        <v>6.8216497041462779E-2</v>
      </c>
      <c r="O89" s="157">
        <v>7.0151719032614815E-2</v>
      </c>
      <c r="P89" s="159">
        <v>6.8962268736104462E-2</v>
      </c>
      <c r="Q89" s="134"/>
    </row>
    <row r="90" spans="1:17" x14ac:dyDescent="0.25">
      <c r="A90" s="155" t="s">
        <v>70</v>
      </c>
      <c r="B90" s="160">
        <v>0.54312832445689341</v>
      </c>
      <c r="C90" s="157">
        <v>0.38339504919387801</v>
      </c>
      <c r="D90" s="157">
        <v>0.29588268527136041</v>
      </c>
      <c r="E90" s="157">
        <v>0.11791912688465446</v>
      </c>
      <c r="F90" s="157">
        <v>1.725509765635419E-2</v>
      </c>
      <c r="G90" s="157">
        <v>0.29996977496875582</v>
      </c>
      <c r="H90" s="157">
        <v>0.1117241750602137</v>
      </c>
      <c r="I90" s="157">
        <v>4.2324975433507744E-2</v>
      </c>
      <c r="J90" s="157">
        <v>1.8098749264270842E-2</v>
      </c>
      <c r="K90" s="158">
        <v>0</v>
      </c>
      <c r="L90" s="157">
        <v>0.57393079237091993</v>
      </c>
      <c r="M90" s="157">
        <v>0.42562102718346395</v>
      </c>
      <c r="N90" s="157">
        <v>0.38366357330119183</v>
      </c>
      <c r="O90" s="157">
        <v>0.30307813963500768</v>
      </c>
      <c r="P90" s="159">
        <v>0.13086131012269453</v>
      </c>
      <c r="Q90" s="134"/>
    </row>
    <row r="91" spans="1:17" x14ac:dyDescent="0.25">
      <c r="A91" s="155" t="s">
        <v>71</v>
      </c>
      <c r="B91" s="160">
        <v>5.5966621637461051E-4</v>
      </c>
      <c r="C91" s="157">
        <v>4.4210273152771552E-3</v>
      </c>
      <c r="D91" s="157">
        <v>2.5285515035837385E-3</v>
      </c>
      <c r="E91" s="157">
        <v>2.0486408774289802E-3</v>
      </c>
      <c r="F91" s="157">
        <v>1.5001395889537837E-3</v>
      </c>
      <c r="G91" s="158">
        <v>0</v>
      </c>
      <c r="H91" s="157">
        <v>1.2624423398955083E-3</v>
      </c>
      <c r="I91" s="158">
        <v>0</v>
      </c>
      <c r="J91" s="157">
        <v>2.7123766858652468E-3</v>
      </c>
      <c r="K91" s="158">
        <v>0</v>
      </c>
      <c r="L91" s="157">
        <v>8.5619924243202788E-4</v>
      </c>
      <c r="M91" s="157">
        <v>2.386216122929836E-3</v>
      </c>
      <c r="N91" s="157">
        <v>4.8317716001224607E-3</v>
      </c>
      <c r="O91" s="157">
        <v>2.243121966626186E-3</v>
      </c>
      <c r="P91" s="159">
        <v>4.5957888455792914E-3</v>
      </c>
      <c r="Q91" s="134"/>
    </row>
    <row r="92" spans="1:17" x14ac:dyDescent="0.25">
      <c r="A92" s="155" t="s">
        <v>72</v>
      </c>
      <c r="B92" s="160">
        <v>3.5482074277200952E-2</v>
      </c>
      <c r="C92" s="157">
        <v>3.8519061311699826E-2</v>
      </c>
      <c r="D92" s="157">
        <v>2.7539377080039062E-2</v>
      </c>
      <c r="E92" s="157">
        <v>8.0290358359590124E-3</v>
      </c>
      <c r="F92" s="158">
        <v>0</v>
      </c>
      <c r="G92" s="157">
        <v>5.0948292376455807E-3</v>
      </c>
      <c r="H92" s="157">
        <v>4.2811542401836626E-3</v>
      </c>
      <c r="I92" s="157">
        <v>1.0828899718407789E-3</v>
      </c>
      <c r="J92" s="158">
        <v>0</v>
      </c>
      <c r="K92" s="158">
        <v>0</v>
      </c>
      <c r="L92" s="157">
        <v>3.8368601031143493E-2</v>
      </c>
      <c r="M92" s="157">
        <v>3.587527746525096E-2</v>
      </c>
      <c r="N92" s="157">
        <v>4.4980318846531732E-2</v>
      </c>
      <c r="O92" s="157">
        <v>3.0196659523224333E-2</v>
      </c>
      <c r="P92" s="159">
        <v>1.2410558145739537E-2</v>
      </c>
      <c r="Q92" s="134"/>
    </row>
    <row r="93" spans="1:17" x14ac:dyDescent="0.25">
      <c r="A93" s="155" t="s">
        <v>73</v>
      </c>
      <c r="B93" s="160">
        <v>2.1814522245067048E-4</v>
      </c>
      <c r="C93" s="157">
        <v>1.9703653952501169E-3</v>
      </c>
      <c r="D93" s="157">
        <v>1.3657152287651363E-2</v>
      </c>
      <c r="E93" s="157">
        <v>2.2280160281396233E-2</v>
      </c>
      <c r="F93" s="157">
        <v>3.3840684736351069E-3</v>
      </c>
      <c r="G93" s="157">
        <v>6.2924251540187413E-3</v>
      </c>
      <c r="H93" s="157">
        <v>6.2061911026004115E-3</v>
      </c>
      <c r="I93" s="157">
        <v>5.3947625381225188E-3</v>
      </c>
      <c r="J93" s="157">
        <v>1.1094068811219114E-3</v>
      </c>
      <c r="K93" s="157">
        <v>1.6388694389004781E-3</v>
      </c>
      <c r="L93" s="157">
        <v>1.2446789310745858E-4</v>
      </c>
      <c r="M93" s="157">
        <v>6.5578868871629887E-4</v>
      </c>
      <c r="N93" s="157">
        <v>3.4281070773294004E-3</v>
      </c>
      <c r="O93" s="157">
        <v>1.1155080478952799E-2</v>
      </c>
      <c r="P93" s="159">
        <v>3.7164100336101943E-2</v>
      </c>
      <c r="Q93" s="134"/>
    </row>
    <row r="94" spans="1:17" ht="24" x14ac:dyDescent="0.25">
      <c r="A94" s="155" t="s">
        <v>74</v>
      </c>
      <c r="B94" s="160">
        <v>2.3416034435560151E-3</v>
      </c>
      <c r="C94" s="157">
        <v>1.0550855502304446E-3</v>
      </c>
      <c r="D94" s="157">
        <v>7.1465109987561073E-3</v>
      </c>
      <c r="E94" s="157">
        <v>1.9716959434390842E-2</v>
      </c>
      <c r="F94" s="157">
        <v>7.8777512986035539E-3</v>
      </c>
      <c r="G94" s="157">
        <v>2.0107949585791714E-2</v>
      </c>
      <c r="H94" s="157">
        <v>2.8844059718982008E-2</v>
      </c>
      <c r="I94" s="157">
        <v>1.6663256292457334E-2</v>
      </c>
      <c r="J94" s="157">
        <v>9.3118737343634585E-4</v>
      </c>
      <c r="K94" s="157">
        <v>6.1154385076433798E-4</v>
      </c>
      <c r="L94" s="158">
        <v>0</v>
      </c>
      <c r="M94" s="157">
        <v>1.8699742161952632E-4</v>
      </c>
      <c r="N94" s="157">
        <v>1.9188115172746871E-3</v>
      </c>
      <c r="O94" s="157">
        <v>4.7565144134592598E-3</v>
      </c>
      <c r="P94" s="159">
        <v>1.5847399488877971E-2</v>
      </c>
      <c r="Q94" s="134"/>
    </row>
    <row r="95" spans="1:17" ht="24" x14ac:dyDescent="0.25">
      <c r="A95" s="155" t="s">
        <v>75</v>
      </c>
      <c r="B95" s="160">
        <v>0.17330147770880086</v>
      </c>
      <c r="C95" s="157">
        <v>0.13556879482692291</v>
      </c>
      <c r="D95" s="157">
        <v>8.2457205139202724E-2</v>
      </c>
      <c r="E95" s="157">
        <v>1.5507912531354109E-2</v>
      </c>
      <c r="F95" s="157">
        <v>1.4414645189011915E-3</v>
      </c>
      <c r="G95" s="157">
        <v>6.3997346085044857E-2</v>
      </c>
      <c r="H95" s="157">
        <v>1.2836204064878065E-2</v>
      </c>
      <c r="I95" s="157">
        <v>1.2431545099343504E-3</v>
      </c>
      <c r="J95" s="157">
        <v>3.239914743222497E-3</v>
      </c>
      <c r="K95" s="157">
        <v>1.0337725106248394E-3</v>
      </c>
      <c r="L95" s="157">
        <v>0.19337792805574855</v>
      </c>
      <c r="M95" s="157">
        <v>0.15757570499071938</v>
      </c>
      <c r="N95" s="157">
        <v>0.1212820932366017</v>
      </c>
      <c r="O95" s="157">
        <v>8.6094066021099078E-2</v>
      </c>
      <c r="P95" s="159">
        <v>1.9246563627179091E-2</v>
      </c>
      <c r="Q95" s="134"/>
    </row>
    <row r="96" spans="1:17" x14ac:dyDescent="0.25">
      <c r="A96" s="155" t="s">
        <v>76</v>
      </c>
      <c r="B96" s="156">
        <v>0</v>
      </c>
      <c r="C96" s="158">
        <v>0</v>
      </c>
      <c r="D96" s="158">
        <v>0</v>
      </c>
      <c r="E96" s="158">
        <v>0</v>
      </c>
      <c r="F96" s="157">
        <v>5.0076702432502125E-2</v>
      </c>
      <c r="G96" s="158">
        <v>0</v>
      </c>
      <c r="H96" s="158">
        <v>0</v>
      </c>
      <c r="I96" s="157">
        <v>7.5942256513809271E-3</v>
      </c>
      <c r="J96" s="157">
        <v>1.0903433688414019E-2</v>
      </c>
      <c r="K96" s="157">
        <v>0.10616809550929736</v>
      </c>
      <c r="L96" s="158">
        <v>0</v>
      </c>
      <c r="M96" s="158">
        <v>0</v>
      </c>
      <c r="N96" s="158">
        <v>0</v>
      </c>
      <c r="O96" s="158">
        <v>0</v>
      </c>
      <c r="P96" s="159">
        <v>1.034246093217497E-2</v>
      </c>
      <c r="Q96" s="134"/>
    </row>
    <row r="97" spans="1:17" x14ac:dyDescent="0.25">
      <c r="A97" s="155" t="s">
        <v>77</v>
      </c>
      <c r="B97" s="156">
        <v>0</v>
      </c>
      <c r="C97" s="158">
        <v>0</v>
      </c>
      <c r="D97" s="158">
        <v>0</v>
      </c>
      <c r="E97" s="157">
        <v>9.7886222085479717E-4</v>
      </c>
      <c r="F97" s="157">
        <v>3.8979740681996037E-3</v>
      </c>
      <c r="G97" s="157">
        <v>8.0130570532236311E-4</v>
      </c>
      <c r="H97" s="157">
        <v>5.9451028079438928E-4</v>
      </c>
      <c r="I97" s="157">
        <v>3.6105699609990448E-3</v>
      </c>
      <c r="J97" s="157">
        <v>3.2831084820108946E-3</v>
      </c>
      <c r="K97" s="157">
        <v>3.2416597797361429E-3</v>
      </c>
      <c r="L97" s="158">
        <v>0</v>
      </c>
      <c r="M97" s="158">
        <v>0</v>
      </c>
      <c r="N97" s="158">
        <v>0</v>
      </c>
      <c r="O97" s="158">
        <v>0</v>
      </c>
      <c r="P97" s="159">
        <v>1.4129722940851553E-3</v>
      </c>
      <c r="Q97" s="134"/>
    </row>
    <row r="98" spans="1:17" x14ac:dyDescent="0.25">
      <c r="A98" s="155" t="s">
        <v>78</v>
      </c>
      <c r="B98" s="160">
        <v>1.5780388459997762E-3</v>
      </c>
      <c r="C98" s="157">
        <v>1.9187512439763993E-2</v>
      </c>
      <c r="D98" s="157">
        <v>8.8886851880054837E-2</v>
      </c>
      <c r="E98" s="157">
        <v>0.13655785921286345</v>
      </c>
      <c r="F98" s="157">
        <v>0.24756090512696444</v>
      </c>
      <c r="G98" s="157">
        <v>4.7407075747873957E-2</v>
      </c>
      <c r="H98" s="157">
        <v>6.2243004140556786E-2</v>
      </c>
      <c r="I98" s="157">
        <v>9.8805230660352114E-2</v>
      </c>
      <c r="J98" s="157">
        <v>0.13777803837914818</v>
      </c>
      <c r="K98" s="157">
        <v>0.38982884464236917</v>
      </c>
      <c r="L98" s="157">
        <v>5.8458527579365537E-4</v>
      </c>
      <c r="M98" s="157">
        <v>5.0097103853859312E-3</v>
      </c>
      <c r="N98" s="157">
        <v>2.9882222166964702E-2</v>
      </c>
      <c r="O98" s="157">
        <v>9.3389889866805659E-2</v>
      </c>
      <c r="P98" s="159">
        <v>0.23769733865442594</v>
      </c>
      <c r="Q98" s="134"/>
    </row>
    <row r="99" spans="1:17" x14ac:dyDescent="0.25">
      <c r="A99" s="155" t="s">
        <v>79</v>
      </c>
      <c r="B99" s="156">
        <v>0</v>
      </c>
      <c r="C99" s="158">
        <v>0</v>
      </c>
      <c r="D99" s="158">
        <v>0</v>
      </c>
      <c r="E99" s="157">
        <v>1.9291636767483115E-3</v>
      </c>
      <c r="F99" s="157">
        <v>0.15552982189428868</v>
      </c>
      <c r="G99" s="158">
        <v>0</v>
      </c>
      <c r="H99" s="158">
        <v>0</v>
      </c>
      <c r="I99" s="157">
        <v>1.6713160158904187E-3</v>
      </c>
      <c r="J99" s="157">
        <v>2.9020993670569643E-2</v>
      </c>
      <c r="K99" s="157">
        <v>0.35069664152970281</v>
      </c>
      <c r="L99" s="158">
        <v>0</v>
      </c>
      <c r="M99" s="158">
        <v>0</v>
      </c>
      <c r="N99" s="158">
        <v>0</v>
      </c>
      <c r="O99" s="158">
        <v>0</v>
      </c>
      <c r="P99" s="159">
        <v>3.7503475791881652E-2</v>
      </c>
      <c r="Q99" s="134"/>
    </row>
    <row r="100" spans="1:17" x14ac:dyDescent="0.25">
      <c r="A100" s="155" t="s">
        <v>80</v>
      </c>
      <c r="B100" s="156">
        <v>0</v>
      </c>
      <c r="C100" s="158">
        <v>0</v>
      </c>
      <c r="D100" s="158">
        <v>0</v>
      </c>
      <c r="E100" s="157">
        <v>2.2410660553146902E-3</v>
      </c>
      <c r="F100" s="157">
        <v>6.7954733893494337E-2</v>
      </c>
      <c r="G100" s="158">
        <v>0</v>
      </c>
      <c r="H100" s="157">
        <v>1.085065578232181E-3</v>
      </c>
      <c r="I100" s="157">
        <v>6.3544461415728226E-3</v>
      </c>
      <c r="J100" s="157">
        <v>3.4453713043002085E-2</v>
      </c>
      <c r="K100" s="157">
        <v>0.12613894185692867</v>
      </c>
      <c r="L100" s="158">
        <v>0</v>
      </c>
      <c r="M100" s="158">
        <v>0</v>
      </c>
      <c r="N100" s="158">
        <v>0</v>
      </c>
      <c r="O100" s="158">
        <v>0</v>
      </c>
      <c r="P100" s="159">
        <v>1.8497222589638065E-2</v>
      </c>
      <c r="Q100" s="134"/>
    </row>
    <row r="101" spans="1:17" x14ac:dyDescent="0.25">
      <c r="A101" s="155" t="s">
        <v>81</v>
      </c>
      <c r="B101" s="156">
        <v>0</v>
      </c>
      <c r="C101" s="158">
        <v>0</v>
      </c>
      <c r="D101" s="157">
        <v>5.7310031282720685E-4</v>
      </c>
      <c r="E101" s="157">
        <v>4.976083924134423E-2</v>
      </c>
      <c r="F101" s="157">
        <v>0.31672291713661627</v>
      </c>
      <c r="G101" s="157">
        <v>2.8096564883873811E-3</v>
      </c>
      <c r="H101" s="157">
        <v>5.9668892836483939E-2</v>
      </c>
      <c r="I101" s="157">
        <v>0.16604121245531037</v>
      </c>
      <c r="J101" s="157">
        <v>0.33031748572664371</v>
      </c>
      <c r="K101" s="157">
        <v>0.34514757725388684</v>
      </c>
      <c r="L101" s="158">
        <v>0</v>
      </c>
      <c r="M101" s="158">
        <v>0</v>
      </c>
      <c r="N101" s="158">
        <v>0</v>
      </c>
      <c r="O101" s="157">
        <v>8.8518820482742561E-4</v>
      </c>
      <c r="P101" s="159">
        <v>8.9672744131408952E-2</v>
      </c>
      <c r="Q101" s="134"/>
    </row>
    <row r="102" spans="1:17" x14ac:dyDescent="0.25">
      <c r="A102" s="155" t="s">
        <v>82</v>
      </c>
      <c r="B102" s="156">
        <v>0</v>
      </c>
      <c r="C102" s="157">
        <v>4.5852625639080076E-3</v>
      </c>
      <c r="D102" s="157">
        <v>2.3048875454339771E-2</v>
      </c>
      <c r="E102" s="157">
        <v>0.18371303351722593</v>
      </c>
      <c r="F102" s="157">
        <v>0.20730744900439668</v>
      </c>
      <c r="G102" s="157">
        <v>2.3639721778057256E-2</v>
      </c>
      <c r="H102" s="157">
        <v>0.20985475990461638</v>
      </c>
      <c r="I102" s="157">
        <v>0.29375226605900129</v>
      </c>
      <c r="J102" s="157">
        <v>0.29613908797455002</v>
      </c>
      <c r="K102" s="157">
        <v>7.8144821730136677E-2</v>
      </c>
      <c r="L102" s="158">
        <v>0</v>
      </c>
      <c r="M102" s="157">
        <v>3.4824062198491034E-4</v>
      </c>
      <c r="N102" s="157">
        <v>1.1733652496643958E-2</v>
      </c>
      <c r="O102" s="157">
        <v>1.8763567676098738E-2</v>
      </c>
      <c r="P102" s="159">
        <v>0.14243336547386559</v>
      </c>
      <c r="Q102" s="134"/>
    </row>
    <row r="103" spans="1:17" x14ac:dyDescent="0.25">
      <c r="A103" s="155" t="s">
        <v>83</v>
      </c>
      <c r="B103" s="160">
        <v>3.4443340899140501E-2</v>
      </c>
      <c r="C103" s="157">
        <v>0.13286879101509932</v>
      </c>
      <c r="D103" s="157">
        <v>0.14255372905893091</v>
      </c>
      <c r="E103" s="157">
        <v>0.17367439434026125</v>
      </c>
      <c r="F103" s="157">
        <v>6.1160939855705296E-2</v>
      </c>
      <c r="G103" s="157">
        <v>0.12484561432082548</v>
      </c>
      <c r="H103" s="157">
        <v>0.16135036693631924</v>
      </c>
      <c r="I103" s="157">
        <v>0.12899056670649012</v>
      </c>
      <c r="J103" s="157">
        <v>7.3155765280955701E-2</v>
      </c>
      <c r="K103" s="157">
        <v>1.9785271709520352E-2</v>
      </c>
      <c r="L103" s="157">
        <v>2.1231721832250878E-2</v>
      </c>
      <c r="M103" s="157">
        <v>7.9655529042269357E-2</v>
      </c>
      <c r="N103" s="157">
        <v>0.16435381197268287</v>
      </c>
      <c r="O103" s="157">
        <v>0.13673714352761832</v>
      </c>
      <c r="P103" s="159">
        <v>0.16248847987907131</v>
      </c>
      <c r="Q103" s="134"/>
    </row>
    <row r="104" spans="1:17" x14ac:dyDescent="0.25">
      <c r="A104" s="155" t="s">
        <v>84</v>
      </c>
      <c r="B104" s="160">
        <v>0.30307393411045719</v>
      </c>
      <c r="C104" s="157">
        <v>0.42427845910256068</v>
      </c>
      <c r="D104" s="157">
        <v>0.46741280561059723</v>
      </c>
      <c r="E104" s="157">
        <v>0.34676591320676609</v>
      </c>
      <c r="F104" s="157">
        <v>4.5287483086985339E-2</v>
      </c>
      <c r="G104" s="157">
        <v>0.40373997655802896</v>
      </c>
      <c r="H104" s="157">
        <v>0.32475501114857119</v>
      </c>
      <c r="I104" s="157">
        <v>0.15721752955576593</v>
      </c>
      <c r="J104" s="157">
        <v>4.5469257527378126E-2</v>
      </c>
      <c r="K104" s="157">
        <v>4.665316230721946E-3</v>
      </c>
      <c r="L104" s="157">
        <v>0.27288516493945159</v>
      </c>
      <c r="M104" s="157">
        <v>0.41511771342038561</v>
      </c>
      <c r="N104" s="157">
        <v>0.41307864366972996</v>
      </c>
      <c r="O104" s="157">
        <v>0.48249211168585943</v>
      </c>
      <c r="P104" s="159">
        <v>0.33869362258775221</v>
      </c>
      <c r="Q104" s="134"/>
    </row>
    <row r="105" spans="1:17" x14ac:dyDescent="0.25">
      <c r="A105" s="155" t="s">
        <v>85</v>
      </c>
      <c r="B105" s="160">
        <v>0.59686495367509806</v>
      </c>
      <c r="C105" s="157">
        <v>0.35229136995803267</v>
      </c>
      <c r="D105" s="157">
        <v>0.26390360262348844</v>
      </c>
      <c r="E105" s="157">
        <v>9.3064027697115567E-2</v>
      </c>
      <c r="F105" s="157">
        <v>4.3394005818052014E-3</v>
      </c>
      <c r="G105" s="157">
        <v>0.32199386970465144</v>
      </c>
      <c r="H105" s="157">
        <v>8.5531093302121927E-2</v>
      </c>
      <c r="I105" s="157">
        <v>1.8316302465760721E-2</v>
      </c>
      <c r="J105" s="157">
        <v>4.3832664444053565E-3</v>
      </c>
      <c r="K105" s="158">
        <v>0</v>
      </c>
      <c r="L105" s="157">
        <v>0.6567632331774037</v>
      </c>
      <c r="M105" s="157">
        <v>0.41837095354340198</v>
      </c>
      <c r="N105" s="157">
        <v>0.32230013195339369</v>
      </c>
      <c r="O105" s="157">
        <v>0.26641435740199776</v>
      </c>
      <c r="P105" s="159">
        <v>0.10128277010537928</v>
      </c>
      <c r="Q105" s="134"/>
    </row>
    <row r="106" spans="1:17" x14ac:dyDescent="0.25">
      <c r="A106" s="155" t="s">
        <v>86</v>
      </c>
      <c r="B106" s="160">
        <v>6.1171949769786473E-4</v>
      </c>
      <c r="C106" s="158">
        <v>0</v>
      </c>
      <c r="D106" s="157">
        <v>1.4270469308933903E-3</v>
      </c>
      <c r="E106" s="157">
        <v>2.0871871133270395E-3</v>
      </c>
      <c r="F106" s="158">
        <v>0</v>
      </c>
      <c r="G106" s="157">
        <v>5.2329397073592793E-4</v>
      </c>
      <c r="H106" s="157">
        <v>1.5711721987502136E-3</v>
      </c>
      <c r="I106" s="157">
        <v>9.5027003714479605E-4</v>
      </c>
      <c r="J106" s="158">
        <v>0</v>
      </c>
      <c r="K106" s="158">
        <v>0</v>
      </c>
      <c r="L106" s="157">
        <v>9.3583238577909752E-4</v>
      </c>
      <c r="M106" s="158">
        <v>0</v>
      </c>
      <c r="N106" s="158">
        <v>0</v>
      </c>
      <c r="O106" s="157">
        <v>1.2591009307984697E-3</v>
      </c>
      <c r="P106" s="159">
        <v>2.5328718231424278E-3</v>
      </c>
      <c r="Q106" s="134"/>
    </row>
    <row r="107" spans="1:17" ht="24" x14ac:dyDescent="0.25">
      <c r="A107" s="155" t="s">
        <v>87</v>
      </c>
      <c r="B107" s="156">
        <v>0</v>
      </c>
      <c r="C107" s="158">
        <v>0</v>
      </c>
      <c r="D107" s="158">
        <v>0</v>
      </c>
      <c r="E107" s="158">
        <v>0</v>
      </c>
      <c r="F107" s="157">
        <v>2.5693310766142963E-3</v>
      </c>
      <c r="G107" s="158">
        <v>0</v>
      </c>
      <c r="H107" s="158">
        <v>0</v>
      </c>
      <c r="I107" s="157">
        <v>1.1039969272774348E-3</v>
      </c>
      <c r="J107" s="157">
        <v>5.7099379290697706E-4</v>
      </c>
      <c r="K107" s="157">
        <v>5.0984475472093671E-3</v>
      </c>
      <c r="L107" s="158">
        <v>0</v>
      </c>
      <c r="M107" s="158">
        <v>0</v>
      </c>
      <c r="N107" s="158">
        <v>0</v>
      </c>
      <c r="O107" s="158">
        <v>0</v>
      </c>
      <c r="P107" s="159">
        <v>3.4445821210025995E-4</v>
      </c>
      <c r="Q107" s="134"/>
    </row>
    <row r="108" spans="1:17" ht="24" x14ac:dyDescent="0.25">
      <c r="A108" s="155" t="s">
        <v>88</v>
      </c>
      <c r="B108" s="156">
        <v>0</v>
      </c>
      <c r="C108" s="158">
        <v>0</v>
      </c>
      <c r="D108" s="158">
        <v>0</v>
      </c>
      <c r="E108" s="157">
        <v>1.0212211112444153E-3</v>
      </c>
      <c r="F108" s="157">
        <v>8.7920373990571753E-3</v>
      </c>
      <c r="G108" s="158">
        <v>0</v>
      </c>
      <c r="H108" s="158">
        <v>0</v>
      </c>
      <c r="I108" s="157">
        <v>2.3252403456862948E-3</v>
      </c>
      <c r="J108" s="157">
        <v>1.2375978907052144E-2</v>
      </c>
      <c r="K108" s="157">
        <v>1.2240385325549412E-2</v>
      </c>
      <c r="L108" s="158">
        <v>0</v>
      </c>
      <c r="M108" s="158">
        <v>0</v>
      </c>
      <c r="N108" s="158">
        <v>0</v>
      </c>
      <c r="O108" s="158">
        <v>0</v>
      </c>
      <c r="P108" s="159">
        <v>9.2632551895897148E-4</v>
      </c>
      <c r="Q108" s="134"/>
    </row>
    <row r="109" spans="1:17" x14ac:dyDescent="0.25">
      <c r="A109" s="155" t="s">
        <v>89</v>
      </c>
      <c r="B109" s="156">
        <v>0</v>
      </c>
      <c r="C109" s="158">
        <v>0</v>
      </c>
      <c r="D109" s="157">
        <v>3.0053476424281501E-4</v>
      </c>
      <c r="E109" s="157">
        <v>9.1356867630794179E-3</v>
      </c>
      <c r="F109" s="157">
        <v>4.861911947070853E-2</v>
      </c>
      <c r="G109" s="157">
        <v>2.2420764841222496E-3</v>
      </c>
      <c r="H109" s="157">
        <v>7.1997785723606584E-3</v>
      </c>
      <c r="I109" s="157">
        <v>4.9211705769377535E-2</v>
      </c>
      <c r="J109" s="157">
        <v>6.8508495959522742E-2</v>
      </c>
      <c r="K109" s="157">
        <v>3.3290347710149264E-2</v>
      </c>
      <c r="L109" s="158">
        <v>0</v>
      </c>
      <c r="M109" s="158">
        <v>0</v>
      </c>
      <c r="N109" s="158">
        <v>0</v>
      </c>
      <c r="O109" s="158">
        <v>0</v>
      </c>
      <c r="P109" s="159">
        <v>5.6819720339097253E-3</v>
      </c>
      <c r="Q109" s="134"/>
    </row>
    <row r="110" spans="1:17" x14ac:dyDescent="0.25">
      <c r="A110" s="155" t="s">
        <v>90</v>
      </c>
      <c r="B110" s="156">
        <v>0</v>
      </c>
      <c r="C110" s="157">
        <v>4.2424520210290734E-4</v>
      </c>
      <c r="D110" s="157">
        <v>7.4580074024897499E-3</v>
      </c>
      <c r="E110" s="157">
        <v>4.3644297930794364E-2</v>
      </c>
      <c r="F110" s="157">
        <v>5.3734900192969427E-2</v>
      </c>
      <c r="G110" s="157">
        <v>9.4212656004695073E-3</v>
      </c>
      <c r="H110" s="157">
        <v>4.9323610693003159E-2</v>
      </c>
      <c r="I110" s="157">
        <v>9.3261376332877219E-2</v>
      </c>
      <c r="J110" s="157">
        <v>7.3171664803422076E-2</v>
      </c>
      <c r="K110" s="157">
        <v>1.9506583547337121E-2</v>
      </c>
      <c r="L110" s="158">
        <v>0</v>
      </c>
      <c r="M110" s="158">
        <v>0</v>
      </c>
      <c r="N110" s="157">
        <v>1.1064159612821037E-3</v>
      </c>
      <c r="O110" s="157">
        <v>3.573641957204624E-3</v>
      </c>
      <c r="P110" s="159">
        <v>2.9589884212739871E-2</v>
      </c>
      <c r="Q110" s="134"/>
    </row>
    <row r="111" spans="1:17" x14ac:dyDescent="0.25">
      <c r="A111" s="155" t="s">
        <v>91</v>
      </c>
      <c r="B111" s="160">
        <v>1.4515667822211673E-2</v>
      </c>
      <c r="C111" s="157">
        <v>2.8027025558492021E-2</v>
      </c>
      <c r="D111" s="157">
        <v>3.2043945802270372E-2</v>
      </c>
      <c r="E111" s="157">
        <v>3.5967229643681674E-2</v>
      </c>
      <c r="F111" s="157">
        <v>1.5219867017815561E-2</v>
      </c>
      <c r="G111" s="157">
        <v>2.6229943961266093E-2</v>
      </c>
      <c r="H111" s="157">
        <v>3.9781747122165458E-2</v>
      </c>
      <c r="I111" s="157">
        <v>4.5566791867457809E-2</v>
      </c>
      <c r="J111" s="157">
        <v>2.0309814634692998E-2</v>
      </c>
      <c r="K111" s="157">
        <v>2.4230704149266775E-3</v>
      </c>
      <c r="L111" s="157">
        <v>6.5789222880842909E-3</v>
      </c>
      <c r="M111" s="157">
        <v>3.438151888932485E-2</v>
      </c>
      <c r="N111" s="157">
        <v>2.3974940743018747E-2</v>
      </c>
      <c r="O111" s="157">
        <v>3.3820855474554733E-2</v>
      </c>
      <c r="P111" s="159">
        <v>2.2658794608298071E-2</v>
      </c>
      <c r="Q111" s="134"/>
    </row>
    <row r="112" spans="1:17" x14ac:dyDescent="0.25">
      <c r="A112" s="155" t="s">
        <v>92</v>
      </c>
      <c r="B112" s="160">
        <v>5.0225805212431612E-2</v>
      </c>
      <c r="C112" s="157">
        <v>5.7013738216846951E-2</v>
      </c>
      <c r="D112" s="157">
        <v>6.1029093708931482E-2</v>
      </c>
      <c r="E112" s="157">
        <v>5.6791540966649026E-2</v>
      </c>
      <c r="F112" s="157">
        <v>1.23497376760112E-2</v>
      </c>
      <c r="G112" s="157">
        <v>8.4109092723580164E-2</v>
      </c>
      <c r="H112" s="157">
        <v>5.9878501707375152E-2</v>
      </c>
      <c r="I112" s="157">
        <v>3.4640081821213517E-2</v>
      </c>
      <c r="J112" s="157">
        <v>1.0885800873323987E-2</v>
      </c>
      <c r="K112" s="157">
        <v>2.8625951439316261E-3</v>
      </c>
      <c r="L112" s="157">
        <v>4.1200362418487693E-2</v>
      </c>
      <c r="M112" s="157">
        <v>5.2126044482632729E-2</v>
      </c>
      <c r="N112" s="157">
        <v>6.2531913517293508E-2</v>
      </c>
      <c r="O112" s="157">
        <v>5.6054033141040099E-2</v>
      </c>
      <c r="P112" s="159">
        <v>4.7694013031853277E-2</v>
      </c>
      <c r="Q112" s="134"/>
    </row>
    <row r="113" spans="1:17" x14ac:dyDescent="0.25">
      <c r="A113" s="155" t="s">
        <v>93</v>
      </c>
      <c r="B113" s="160">
        <v>2.6457878296279227E-4</v>
      </c>
      <c r="C113" s="157">
        <v>5.1110838295671042E-4</v>
      </c>
      <c r="D113" s="157">
        <v>2.4925833099062752E-4</v>
      </c>
      <c r="E113" s="157">
        <v>2.0439873644872473E-4</v>
      </c>
      <c r="F113" s="157">
        <v>4.1226171353122778E-4</v>
      </c>
      <c r="G113" s="157">
        <v>4.4548840987639581E-4</v>
      </c>
      <c r="H113" s="158">
        <v>0</v>
      </c>
      <c r="I113" s="157">
        <v>5.9689749917330337E-4</v>
      </c>
      <c r="J113" s="157">
        <v>1.2376813615742168E-3</v>
      </c>
      <c r="K113" s="158">
        <v>0</v>
      </c>
      <c r="L113" s="157">
        <v>4.0476295854295733E-4</v>
      </c>
      <c r="M113" s="158">
        <v>0</v>
      </c>
      <c r="N113" s="157">
        <v>9.2048968595507348E-4</v>
      </c>
      <c r="O113" s="158">
        <v>0</v>
      </c>
      <c r="P113" s="161">
        <v>0</v>
      </c>
      <c r="Q113" s="134"/>
    </row>
    <row r="114" spans="1:17" x14ac:dyDescent="0.25">
      <c r="A114" s="155" t="s">
        <v>94</v>
      </c>
      <c r="B114" s="156">
        <v>0</v>
      </c>
      <c r="C114" s="158">
        <v>0</v>
      </c>
      <c r="D114" s="158">
        <v>0</v>
      </c>
      <c r="E114" s="157">
        <v>3.6284271298895033E-3</v>
      </c>
      <c r="F114" s="157">
        <v>5.5759129526334959E-2</v>
      </c>
      <c r="G114" s="158">
        <v>0</v>
      </c>
      <c r="H114" s="158">
        <v>0</v>
      </c>
      <c r="I114" s="157">
        <v>1.8518587965183568E-2</v>
      </c>
      <c r="J114" s="157">
        <v>5.7426633815592855E-2</v>
      </c>
      <c r="K114" s="157">
        <v>5.5337387113602567E-2</v>
      </c>
      <c r="L114" s="158">
        <v>0</v>
      </c>
      <c r="M114" s="158">
        <v>0</v>
      </c>
      <c r="N114" s="158">
        <v>0</v>
      </c>
      <c r="O114" s="158">
        <v>0</v>
      </c>
      <c r="P114" s="159">
        <v>2.2522869154686969E-2</v>
      </c>
      <c r="Q114" s="134"/>
    </row>
    <row r="115" spans="1:17" x14ac:dyDescent="0.25">
      <c r="A115" s="155" t="s">
        <v>95</v>
      </c>
      <c r="B115" s="156">
        <v>0</v>
      </c>
      <c r="C115" s="158">
        <v>0</v>
      </c>
      <c r="D115" s="157">
        <v>4.6318990461471955E-3</v>
      </c>
      <c r="E115" s="158">
        <v>0</v>
      </c>
      <c r="F115" s="158">
        <v>0</v>
      </c>
      <c r="G115" s="157">
        <v>1.4606160021981528E-3</v>
      </c>
      <c r="H115" s="158">
        <v>0</v>
      </c>
      <c r="I115" s="158">
        <v>0</v>
      </c>
      <c r="J115" s="158">
        <v>0</v>
      </c>
      <c r="K115" s="158">
        <v>0</v>
      </c>
      <c r="L115" s="158">
        <v>0</v>
      </c>
      <c r="M115" s="158">
        <v>0</v>
      </c>
      <c r="N115" s="158">
        <v>0</v>
      </c>
      <c r="O115" s="157">
        <v>6.3268370489962212E-3</v>
      </c>
      <c r="P115" s="161">
        <v>0</v>
      </c>
      <c r="Q115" s="134"/>
    </row>
    <row r="116" spans="1:17" x14ac:dyDescent="0.25">
      <c r="A116" s="155" t="s">
        <v>96</v>
      </c>
      <c r="B116" s="156">
        <v>0</v>
      </c>
      <c r="C116" s="158">
        <v>0</v>
      </c>
      <c r="D116" s="158">
        <v>0</v>
      </c>
      <c r="E116" s="157">
        <v>6.0264793907710895E-3</v>
      </c>
      <c r="F116" s="157">
        <v>0.26401982591915768</v>
      </c>
      <c r="G116" s="158">
        <v>0</v>
      </c>
      <c r="H116" s="157">
        <v>3.6517222834311211E-3</v>
      </c>
      <c r="I116" s="157">
        <v>4.3615053332294283E-2</v>
      </c>
      <c r="J116" s="157">
        <v>0.11378200617935617</v>
      </c>
      <c r="K116" s="157">
        <v>0.51066116355442248</v>
      </c>
      <c r="L116" s="158">
        <v>0</v>
      </c>
      <c r="M116" s="158">
        <v>0</v>
      </c>
      <c r="N116" s="158">
        <v>0</v>
      </c>
      <c r="O116" s="158">
        <v>0</v>
      </c>
      <c r="P116" s="159">
        <v>5.752335999784014E-2</v>
      </c>
      <c r="Q116" s="134"/>
    </row>
    <row r="117" spans="1:17" x14ac:dyDescent="0.25">
      <c r="A117" s="155" t="s">
        <v>97</v>
      </c>
      <c r="B117" s="156">
        <v>0</v>
      </c>
      <c r="C117" s="158">
        <v>0</v>
      </c>
      <c r="D117" s="157">
        <v>6.7794172094342664E-4</v>
      </c>
      <c r="E117" s="157">
        <v>3.3741789233631587E-3</v>
      </c>
      <c r="F117" s="157">
        <v>2.1319817569821112E-2</v>
      </c>
      <c r="G117" s="158">
        <v>0</v>
      </c>
      <c r="H117" s="157">
        <v>1.0006359517204673E-2</v>
      </c>
      <c r="I117" s="157">
        <v>5.887796052254276E-4</v>
      </c>
      <c r="J117" s="157">
        <v>1.2900544059010151E-2</v>
      </c>
      <c r="K117" s="157">
        <v>3.7887340969021702E-2</v>
      </c>
      <c r="L117" s="158">
        <v>0</v>
      </c>
      <c r="M117" s="158">
        <v>0</v>
      </c>
      <c r="N117" s="158">
        <v>0</v>
      </c>
      <c r="O117" s="157">
        <v>1.0471221206966182E-3</v>
      </c>
      <c r="P117" s="159">
        <v>5.4787564320488416E-3</v>
      </c>
      <c r="Q117" s="134"/>
    </row>
    <row r="118" spans="1:17" x14ac:dyDescent="0.25">
      <c r="A118" s="155" t="s">
        <v>98</v>
      </c>
      <c r="B118" s="156">
        <v>0</v>
      </c>
      <c r="C118" s="158">
        <v>0</v>
      </c>
      <c r="D118" s="157">
        <v>1.1339659567314905E-3</v>
      </c>
      <c r="E118" s="157">
        <v>1.7296436172687968E-4</v>
      </c>
      <c r="F118" s="157">
        <v>7.51006854544812E-4</v>
      </c>
      <c r="G118" s="158">
        <v>0</v>
      </c>
      <c r="H118" s="158">
        <v>0</v>
      </c>
      <c r="I118" s="157">
        <v>5.0510094511656051E-4</v>
      </c>
      <c r="J118" s="157">
        <v>1.123901148232202E-3</v>
      </c>
      <c r="K118" s="157">
        <v>1.0747765841135851E-3</v>
      </c>
      <c r="L118" s="158">
        <v>0</v>
      </c>
      <c r="M118" s="158">
        <v>0</v>
      </c>
      <c r="N118" s="157">
        <v>1.0859656919381636E-3</v>
      </c>
      <c r="O118" s="157">
        <v>6.5042302568902753E-4</v>
      </c>
      <c r="P118" s="161">
        <v>0</v>
      </c>
      <c r="Q118" s="134"/>
    </row>
    <row r="119" spans="1:17" x14ac:dyDescent="0.25">
      <c r="A119" s="155" t="s">
        <v>99</v>
      </c>
      <c r="B119" s="156">
        <v>0</v>
      </c>
      <c r="C119" s="157">
        <v>8.4429897721246963E-4</v>
      </c>
      <c r="D119" s="157">
        <v>8.6611997154210474E-2</v>
      </c>
      <c r="E119" s="157">
        <v>0.49717268414804749</v>
      </c>
      <c r="F119" s="157">
        <v>0.60323270866063861</v>
      </c>
      <c r="G119" s="157">
        <v>0.20210305011009827</v>
      </c>
      <c r="H119" s="157">
        <v>0.61839780508848741</v>
      </c>
      <c r="I119" s="157">
        <v>0.76025607698658282</v>
      </c>
      <c r="J119" s="157">
        <v>0.78043423018433522</v>
      </c>
      <c r="K119" s="157">
        <v>0.39294248387414482</v>
      </c>
      <c r="L119" s="158">
        <v>0</v>
      </c>
      <c r="M119" s="158">
        <v>0</v>
      </c>
      <c r="N119" s="158">
        <v>0</v>
      </c>
      <c r="O119" s="157">
        <v>3.7020531708007738E-2</v>
      </c>
      <c r="P119" s="159">
        <v>0.34302825051639857</v>
      </c>
      <c r="Q119" s="134"/>
    </row>
    <row r="120" spans="1:17" x14ac:dyDescent="0.25">
      <c r="A120" s="155" t="s">
        <v>100</v>
      </c>
      <c r="B120" s="156">
        <v>0</v>
      </c>
      <c r="C120" s="157">
        <v>3.3163093231893706E-3</v>
      </c>
      <c r="D120" s="157">
        <v>6.9831670777170682E-3</v>
      </c>
      <c r="E120" s="157">
        <v>7.965989908264139E-3</v>
      </c>
      <c r="F120" s="157">
        <v>1.8570305546961774E-3</v>
      </c>
      <c r="G120" s="157">
        <v>1.2996710514360167E-2</v>
      </c>
      <c r="H120" s="157">
        <v>1.3409567805137046E-2</v>
      </c>
      <c r="I120" s="157">
        <v>4.3989014341173065E-3</v>
      </c>
      <c r="J120" s="157">
        <v>2.6179582497118051E-3</v>
      </c>
      <c r="K120" s="158">
        <v>0</v>
      </c>
      <c r="L120" s="158">
        <v>0</v>
      </c>
      <c r="M120" s="157">
        <v>4.174599589837363E-4</v>
      </c>
      <c r="N120" s="157">
        <v>5.4163857286803696E-3</v>
      </c>
      <c r="O120" s="157">
        <v>4.92362765789486E-3</v>
      </c>
      <c r="P120" s="159">
        <v>2.1184899391429274E-3</v>
      </c>
      <c r="Q120" s="134"/>
    </row>
    <row r="121" spans="1:17" x14ac:dyDescent="0.25">
      <c r="A121" s="155" t="s">
        <v>101</v>
      </c>
      <c r="B121" s="160">
        <v>0.99892236356849462</v>
      </c>
      <c r="C121" s="157">
        <v>0.99322577400119416</v>
      </c>
      <c r="D121" s="157">
        <v>0.865033356526834</v>
      </c>
      <c r="E121" s="157">
        <v>0.4674033150953657</v>
      </c>
      <c r="F121" s="157">
        <v>4.965236225450511E-2</v>
      </c>
      <c r="G121" s="157">
        <v>0.76151734030354623</v>
      </c>
      <c r="H121" s="157">
        <v>0.3364423028020429</v>
      </c>
      <c r="I121" s="157">
        <v>0.16084578512106787</v>
      </c>
      <c r="J121" s="157">
        <v>3.0060449581678833E-2</v>
      </c>
      <c r="K121" s="157">
        <v>1.1896799858709748E-3</v>
      </c>
      <c r="L121" s="158">
        <v>1</v>
      </c>
      <c r="M121" s="157">
        <v>0.99958254004101565</v>
      </c>
      <c r="N121" s="157">
        <v>0.9912479204257495</v>
      </c>
      <c r="O121" s="157">
        <v>0.90487841193214569</v>
      </c>
      <c r="P121" s="159">
        <v>0.55903811603227904</v>
      </c>
      <c r="Q121" s="134"/>
    </row>
    <row r="122" spans="1:17" x14ac:dyDescent="0.25">
      <c r="A122" s="155" t="s">
        <v>102</v>
      </c>
      <c r="B122" s="160">
        <v>1.0776364315052409E-3</v>
      </c>
      <c r="C122" s="157">
        <v>2.6136176984040646E-3</v>
      </c>
      <c r="D122" s="157">
        <v>3.1144749971704647E-2</v>
      </c>
      <c r="E122" s="157">
        <v>8.1767659543896046E-3</v>
      </c>
      <c r="F122" s="157">
        <v>2.3197092372388441E-3</v>
      </c>
      <c r="G122" s="157">
        <v>1.6063475102021156E-2</v>
      </c>
      <c r="H122" s="157">
        <v>8.5531593559344463E-3</v>
      </c>
      <c r="I122" s="157">
        <v>6.7146656935340816E-3</v>
      </c>
      <c r="J122" s="157">
        <v>1.0547762258595697E-3</v>
      </c>
      <c r="K122" s="158">
        <v>0</v>
      </c>
      <c r="L122" s="158">
        <v>0</v>
      </c>
      <c r="M122" s="158">
        <v>0</v>
      </c>
      <c r="N122" s="157">
        <v>1.8661609968151454E-3</v>
      </c>
      <c r="O122" s="157">
        <v>4.2790295701004878E-2</v>
      </c>
      <c r="P122" s="159">
        <v>7.6815436258676319E-3</v>
      </c>
      <c r="Q122" s="134"/>
    </row>
    <row r="123" spans="1:17" x14ac:dyDescent="0.25">
      <c r="A123" s="155" t="s">
        <v>103</v>
      </c>
      <c r="B123" s="156">
        <v>0</v>
      </c>
      <c r="C123" s="158">
        <v>0</v>
      </c>
      <c r="D123" s="157">
        <v>3.7829225457114619E-3</v>
      </c>
      <c r="E123" s="157">
        <v>6.079195088182103E-3</v>
      </c>
      <c r="F123" s="157">
        <v>1.0884094230616151E-3</v>
      </c>
      <c r="G123" s="157">
        <v>5.8588079677770466E-3</v>
      </c>
      <c r="H123" s="157">
        <v>9.5390831477628075E-3</v>
      </c>
      <c r="I123" s="157">
        <v>4.5570489168777597E-3</v>
      </c>
      <c r="J123" s="157">
        <v>5.9950055622345541E-4</v>
      </c>
      <c r="K123" s="157">
        <v>9.0716791882451946E-4</v>
      </c>
      <c r="L123" s="158">
        <v>0</v>
      </c>
      <c r="M123" s="158">
        <v>0</v>
      </c>
      <c r="N123" s="157">
        <v>3.8356715681780226E-4</v>
      </c>
      <c r="O123" s="157">
        <v>2.3627508055664077E-3</v>
      </c>
      <c r="P123" s="159">
        <v>2.6086143017351308E-3</v>
      </c>
      <c r="Q123" s="134"/>
    </row>
    <row r="124" spans="1:17" ht="24" x14ac:dyDescent="0.25">
      <c r="A124" s="155" t="s">
        <v>104</v>
      </c>
      <c r="B124" s="156">
        <v>0</v>
      </c>
      <c r="C124" s="157">
        <v>1.6040005021455976E-3</v>
      </c>
      <c r="D124" s="157">
        <v>4.5072825312302313E-3</v>
      </c>
      <c r="E124" s="157">
        <v>1.7296436172687968E-4</v>
      </c>
      <c r="F124" s="157">
        <v>1.523831684163513E-3</v>
      </c>
      <c r="G124" s="158">
        <v>0</v>
      </c>
      <c r="H124" s="158">
        <v>0</v>
      </c>
      <c r="I124" s="157">
        <v>2.2611390577565922E-3</v>
      </c>
      <c r="J124" s="157">
        <v>1.6803595340415746E-3</v>
      </c>
      <c r="K124" s="157">
        <v>1.0747765841135851E-3</v>
      </c>
      <c r="L124" s="158">
        <v>0</v>
      </c>
      <c r="M124" s="158">
        <v>0</v>
      </c>
      <c r="N124" s="157">
        <v>3.9311587818664983E-3</v>
      </c>
      <c r="O124" s="157">
        <v>3.4095233550429788E-3</v>
      </c>
      <c r="P124" s="159">
        <v>2.1623812576061496E-3</v>
      </c>
      <c r="Q124" s="134"/>
    </row>
    <row r="125" spans="1:17" x14ac:dyDescent="0.25">
      <c r="A125" s="155" t="s">
        <v>105</v>
      </c>
      <c r="B125" s="156">
        <v>0</v>
      </c>
      <c r="C125" s="158">
        <v>0</v>
      </c>
      <c r="D125" s="157">
        <v>1.4065748292143468E-3</v>
      </c>
      <c r="E125" s="157">
        <v>2.5922112017788875E-3</v>
      </c>
      <c r="F125" s="157">
        <v>4.1352462600529952E-3</v>
      </c>
      <c r="G125" s="157">
        <v>5.6903532064767461E-4</v>
      </c>
      <c r="H125" s="157">
        <v>5.2492844189877784E-3</v>
      </c>
      <c r="I125" s="157">
        <v>4.1841550591086478E-3</v>
      </c>
      <c r="J125" s="157">
        <v>6.9932478671027656E-3</v>
      </c>
      <c r="K125" s="157">
        <v>2.831047928810173E-3</v>
      </c>
      <c r="L125" s="158">
        <v>0</v>
      </c>
      <c r="M125" s="158">
        <v>0</v>
      </c>
      <c r="N125" s="158">
        <v>0</v>
      </c>
      <c r="O125" s="157">
        <v>9.1343923391624341E-4</v>
      </c>
      <c r="P125" s="159">
        <v>1.309526037533069E-3</v>
      </c>
      <c r="Q125" s="134"/>
    </row>
    <row r="126" spans="1:17" x14ac:dyDescent="0.25">
      <c r="A126" s="155" t="s">
        <v>106</v>
      </c>
      <c r="B126" s="160">
        <v>1.9869369572832565E-4</v>
      </c>
      <c r="C126" s="157">
        <v>6.0900050171159518E-4</v>
      </c>
      <c r="D126" s="157">
        <v>0.10008167133665531</v>
      </c>
      <c r="E126" s="157">
        <v>0.49756862217112735</v>
      </c>
      <c r="F126" s="157">
        <v>0.59583276459719381</v>
      </c>
      <c r="G126" s="157">
        <v>0.20111584758212983</v>
      </c>
      <c r="H126" s="157">
        <v>0.61707659401881954</v>
      </c>
      <c r="I126" s="157">
        <v>0.7558148904981854</v>
      </c>
      <c r="J126" s="157">
        <v>0.77143839599779751</v>
      </c>
      <c r="K126" s="157">
        <v>0.38935807214827428</v>
      </c>
      <c r="L126" s="158">
        <v>0</v>
      </c>
      <c r="M126" s="158">
        <v>0</v>
      </c>
      <c r="N126" s="157">
        <v>1.7089787229103036E-3</v>
      </c>
      <c r="O126" s="157">
        <v>5.5188977133566436E-2</v>
      </c>
      <c r="P126" s="159">
        <v>0.3431971139458192</v>
      </c>
      <c r="Q126" s="134"/>
    </row>
    <row r="127" spans="1:17" x14ac:dyDescent="0.25">
      <c r="A127" s="155" t="s">
        <v>107</v>
      </c>
      <c r="B127" s="160">
        <v>0.99872366987276573</v>
      </c>
      <c r="C127" s="157">
        <v>0.99459877168517985</v>
      </c>
      <c r="D127" s="157">
        <v>0.85388672433623181</v>
      </c>
      <c r="E127" s="157">
        <v>0.47602758237337167</v>
      </c>
      <c r="F127" s="157">
        <v>5.4923855422057057E-2</v>
      </c>
      <c r="G127" s="157">
        <v>0.77577964969979074</v>
      </c>
      <c r="H127" s="157">
        <v>0.35266672057403492</v>
      </c>
      <c r="I127" s="157">
        <v>0.16721983881687119</v>
      </c>
      <c r="J127" s="157">
        <v>3.4724036321238973E-2</v>
      </c>
      <c r="K127" s="157">
        <v>2.3770353751095619E-3</v>
      </c>
      <c r="L127" s="158">
        <v>1</v>
      </c>
      <c r="M127" s="157">
        <v>0.99952283760570726</v>
      </c>
      <c r="N127" s="157">
        <v>0.99210087860417451</v>
      </c>
      <c r="O127" s="157">
        <v>0.88753967781232657</v>
      </c>
      <c r="P127" s="159">
        <v>0.55840008730247859</v>
      </c>
      <c r="Q127" s="134"/>
    </row>
    <row r="128" spans="1:17" x14ac:dyDescent="0.25">
      <c r="A128" s="155" t="s">
        <v>108</v>
      </c>
      <c r="B128" s="156">
        <v>0</v>
      </c>
      <c r="C128" s="158">
        <v>0</v>
      </c>
      <c r="D128" s="157">
        <v>2.0935937733614985E-3</v>
      </c>
      <c r="E128" s="157">
        <v>1.5626283844450669E-3</v>
      </c>
      <c r="F128" s="158">
        <v>0</v>
      </c>
      <c r="G128" s="157">
        <v>3.5731116826254084E-3</v>
      </c>
      <c r="H128" s="157">
        <v>9.0498501932677171E-4</v>
      </c>
      <c r="I128" s="157">
        <v>1.0828899718407791E-3</v>
      </c>
      <c r="J128" s="158">
        <v>0</v>
      </c>
      <c r="K128" s="158">
        <v>0</v>
      </c>
      <c r="L128" s="158">
        <v>0</v>
      </c>
      <c r="M128" s="158">
        <v>0</v>
      </c>
      <c r="N128" s="158">
        <v>0</v>
      </c>
      <c r="O128" s="157">
        <v>8.3750465615615825E-4</v>
      </c>
      <c r="P128" s="159">
        <v>1.7243622461198731E-3</v>
      </c>
      <c r="Q128" s="134"/>
    </row>
    <row r="129" spans="1:17" ht="24" x14ac:dyDescent="0.25">
      <c r="A129" s="155" t="s">
        <v>109</v>
      </c>
      <c r="B129" s="156">
        <v>0</v>
      </c>
      <c r="C129" s="158">
        <v>0</v>
      </c>
      <c r="D129" s="157">
        <v>1.1011208962456603E-3</v>
      </c>
      <c r="E129" s="158">
        <v>0</v>
      </c>
      <c r="F129" s="157">
        <v>1.6581978398026495E-4</v>
      </c>
      <c r="G129" s="157">
        <v>8.4320747701186773E-4</v>
      </c>
      <c r="H129" s="158">
        <v>0</v>
      </c>
      <c r="I129" s="158">
        <v>0</v>
      </c>
      <c r="J129" s="158">
        <v>0</v>
      </c>
      <c r="K129" s="157">
        <v>4.7317632664665651E-4</v>
      </c>
      <c r="L129" s="158">
        <v>0</v>
      </c>
      <c r="M129" s="158">
        <v>0</v>
      </c>
      <c r="N129" s="158">
        <v>0</v>
      </c>
      <c r="O129" s="157">
        <v>1.2230865298367922E-3</v>
      </c>
      <c r="P129" s="161">
        <v>0</v>
      </c>
      <c r="Q129" s="134"/>
    </row>
    <row r="130" spans="1:17" ht="24" x14ac:dyDescent="0.25">
      <c r="A130" s="155" t="s">
        <v>110</v>
      </c>
      <c r="B130" s="156">
        <v>0</v>
      </c>
      <c r="C130" s="157">
        <v>5.7460961255736064E-4</v>
      </c>
      <c r="D130" s="157">
        <v>4.6844155826686887E-4</v>
      </c>
      <c r="E130" s="157">
        <v>8.701401091392399E-4</v>
      </c>
      <c r="F130" s="158">
        <v>0</v>
      </c>
      <c r="G130" s="157">
        <v>5.9505713357600645E-4</v>
      </c>
      <c r="H130" s="157">
        <v>1.8911748122603328E-3</v>
      </c>
      <c r="I130" s="158">
        <v>0</v>
      </c>
      <c r="J130" s="158">
        <v>0</v>
      </c>
      <c r="K130" s="158">
        <v>0</v>
      </c>
      <c r="L130" s="158">
        <v>0</v>
      </c>
      <c r="M130" s="157">
        <v>4.7716239429296384E-4</v>
      </c>
      <c r="N130" s="157">
        <v>3.9282289423387366E-4</v>
      </c>
      <c r="O130" s="157">
        <v>7.2353640845739149E-4</v>
      </c>
      <c r="P130" s="161">
        <v>0</v>
      </c>
      <c r="Q130" s="134"/>
    </row>
    <row r="131" spans="1:17" ht="24" x14ac:dyDescent="0.25">
      <c r="A131" s="155" t="s">
        <v>111</v>
      </c>
      <c r="B131" s="160">
        <v>2.3792586849101524E-4</v>
      </c>
      <c r="C131" s="158">
        <v>0</v>
      </c>
      <c r="D131" s="157">
        <v>3.776031273128043E-4</v>
      </c>
      <c r="E131" s="158">
        <v>0</v>
      </c>
      <c r="F131" s="157">
        <v>4.1037915498645557E-3</v>
      </c>
      <c r="G131" s="157">
        <v>6.6471859275713907E-4</v>
      </c>
      <c r="H131" s="158">
        <v>0</v>
      </c>
      <c r="I131" s="157">
        <v>1.0533773150357088E-3</v>
      </c>
      <c r="J131" s="158">
        <v>0</v>
      </c>
      <c r="K131" s="157">
        <v>9.402833877165619E-3</v>
      </c>
      <c r="L131" s="158">
        <v>0</v>
      </c>
      <c r="M131" s="158">
        <v>0</v>
      </c>
      <c r="N131" s="158">
        <v>0</v>
      </c>
      <c r="O131" s="157">
        <v>5.8323094041656429E-4</v>
      </c>
      <c r="P131" s="159">
        <v>7.044447486365316E-4</v>
      </c>
      <c r="Q131" s="134"/>
    </row>
    <row r="132" spans="1:17" x14ac:dyDescent="0.25">
      <c r="A132" s="155" t="s">
        <v>112</v>
      </c>
      <c r="B132" s="156">
        <v>0</v>
      </c>
      <c r="C132" s="157">
        <v>6.4888245070514599E-4</v>
      </c>
      <c r="D132" s="158">
        <v>0</v>
      </c>
      <c r="E132" s="157">
        <v>7.1678273562836379E-4</v>
      </c>
      <c r="F132" s="157">
        <v>2.4495947419855692E-3</v>
      </c>
      <c r="G132" s="158">
        <v>0</v>
      </c>
      <c r="H132" s="157">
        <v>5.4643413865890428E-4</v>
      </c>
      <c r="I132" s="157">
        <v>4.1574320862150325E-3</v>
      </c>
      <c r="J132" s="157">
        <v>5.404321954871733E-4</v>
      </c>
      <c r="K132" s="158">
        <v>0</v>
      </c>
      <c r="L132" s="158">
        <v>0</v>
      </c>
      <c r="M132" s="157">
        <v>2.5749843794949806E-4</v>
      </c>
      <c r="N132" s="157">
        <v>7.354340729782468E-4</v>
      </c>
      <c r="O132" s="158">
        <v>0</v>
      </c>
      <c r="P132" s="159">
        <v>2.1599570795999014E-3</v>
      </c>
      <c r="Q132" s="134"/>
    </row>
    <row r="133" spans="1:17" x14ac:dyDescent="0.25">
      <c r="A133" s="155" t="s">
        <v>113</v>
      </c>
      <c r="B133" s="160">
        <v>7.4489768046392289E-3</v>
      </c>
      <c r="C133" s="157">
        <v>4.350442181058096E-3</v>
      </c>
      <c r="D133" s="157">
        <v>9.9149448485230628E-3</v>
      </c>
      <c r="E133" s="157">
        <v>1.3863911343862605E-2</v>
      </c>
      <c r="F133" s="157">
        <v>5.3699131436372527E-3</v>
      </c>
      <c r="G133" s="157">
        <v>1.614229560430587E-2</v>
      </c>
      <c r="H133" s="157">
        <v>1.6753738078228633E-2</v>
      </c>
      <c r="I133" s="157">
        <v>1.0040101501420252E-2</v>
      </c>
      <c r="J133" s="157">
        <v>5.3267243603744218E-3</v>
      </c>
      <c r="K133" s="157">
        <v>1.6287817802960588E-3</v>
      </c>
      <c r="L133" s="157">
        <v>9.4861672162927201E-3</v>
      </c>
      <c r="M133" s="157">
        <v>3.5914701066345404E-3</v>
      </c>
      <c r="N133" s="157">
        <v>5.5323200437478988E-3</v>
      </c>
      <c r="O133" s="157">
        <v>7.9034043220243735E-3</v>
      </c>
      <c r="P133" s="159">
        <v>9.451972492120566E-3</v>
      </c>
      <c r="Q133" s="134"/>
    </row>
    <row r="134" spans="1:17" x14ac:dyDescent="0.25">
      <c r="A134" s="155" t="s">
        <v>114</v>
      </c>
      <c r="B134" s="160">
        <v>0.19352384347891091</v>
      </c>
      <c r="C134" s="157">
        <v>7.5701928504846541E-2</v>
      </c>
      <c r="D134" s="157">
        <v>0.11495142349650288</v>
      </c>
      <c r="E134" s="157">
        <v>4.1828798531603997E-2</v>
      </c>
      <c r="F134" s="157">
        <v>7.6323158476554456E-3</v>
      </c>
      <c r="G134" s="157">
        <v>0.12629303891952798</v>
      </c>
      <c r="H134" s="157">
        <v>3.6596491163658283E-2</v>
      </c>
      <c r="I134" s="157">
        <v>1.8756255452515642E-2</v>
      </c>
      <c r="J134" s="157">
        <v>6.2614909127072906E-3</v>
      </c>
      <c r="K134" s="157">
        <v>2.0040801373601771E-3</v>
      </c>
      <c r="L134" s="157">
        <v>0.2286101664889289</v>
      </c>
      <c r="M134" s="157">
        <v>7.3481871599739873E-2</v>
      </c>
      <c r="N134" s="157">
        <v>8.2151174983525269E-2</v>
      </c>
      <c r="O134" s="157">
        <v>0.12493539108812077</v>
      </c>
      <c r="P134" s="159">
        <v>5.1486644533568805E-2</v>
      </c>
      <c r="Q134" s="134"/>
    </row>
    <row r="135" spans="1:17" ht="24" x14ac:dyDescent="0.25">
      <c r="A135" s="155" t="s">
        <v>115</v>
      </c>
      <c r="B135" s="160">
        <v>0.79878925384795862</v>
      </c>
      <c r="C135" s="157">
        <v>0.91906344838788911</v>
      </c>
      <c r="D135" s="157">
        <v>0.871917944406013</v>
      </c>
      <c r="E135" s="157">
        <v>0.92587222751809284</v>
      </c>
      <c r="F135" s="157">
        <v>0.97035763322117319</v>
      </c>
      <c r="G135" s="157">
        <v>0.84937809407468734</v>
      </c>
      <c r="H135" s="157">
        <v>0.92451569072048811</v>
      </c>
      <c r="I135" s="157">
        <v>0.94308392672746855</v>
      </c>
      <c r="J135" s="157">
        <v>0.98042459693151462</v>
      </c>
      <c r="K135" s="157">
        <v>0.98509300803225064</v>
      </c>
      <c r="L135" s="157">
        <v>0.7619036662947769</v>
      </c>
      <c r="M135" s="157">
        <v>0.92266915985567688</v>
      </c>
      <c r="N135" s="157">
        <v>0.91086028444042677</v>
      </c>
      <c r="O135" s="157">
        <v>0.86476727021133459</v>
      </c>
      <c r="P135" s="159">
        <v>0.92368543878217169</v>
      </c>
      <c r="Q135" s="134"/>
    </row>
    <row r="136" spans="1:17" x14ac:dyDescent="0.25">
      <c r="A136" s="155" t="s">
        <v>116</v>
      </c>
      <c r="B136" s="156">
        <v>0</v>
      </c>
      <c r="C136" s="157">
        <v>2.3529847550087416E-4</v>
      </c>
      <c r="D136" s="157">
        <v>2.8380841216483176E-3</v>
      </c>
      <c r="E136" s="157">
        <v>1.7718279870810576E-2</v>
      </c>
      <c r="F136" s="157">
        <v>1.0086751495683659E-2</v>
      </c>
      <c r="G136" s="157">
        <v>7.521852808722718E-3</v>
      </c>
      <c r="H136" s="157">
        <v>2.1587645898965325E-2</v>
      </c>
      <c r="I136" s="157">
        <v>2.2908906917344565E-2</v>
      </c>
      <c r="J136" s="157">
        <v>7.4467555999155237E-3</v>
      </c>
      <c r="K136" s="157">
        <v>1.8712961729270361E-3</v>
      </c>
      <c r="L136" s="158">
        <v>0</v>
      </c>
      <c r="M136" s="158">
        <v>0</v>
      </c>
      <c r="N136" s="157">
        <v>7.2078645932185069E-4</v>
      </c>
      <c r="O136" s="157">
        <v>1.8107034381029158E-3</v>
      </c>
      <c r="P136" s="159">
        <v>1.2511542363903153E-2</v>
      </c>
      <c r="Q136" s="134"/>
    </row>
    <row r="137" spans="1:17" x14ac:dyDescent="0.25">
      <c r="A137" s="155" t="s">
        <v>117</v>
      </c>
      <c r="B137" s="156">
        <v>0</v>
      </c>
      <c r="C137" s="158">
        <v>0</v>
      </c>
      <c r="D137" s="157">
        <v>1.0717143669321931E-3</v>
      </c>
      <c r="E137" s="157">
        <v>2.6137557079952863E-3</v>
      </c>
      <c r="F137" s="157">
        <v>7.2496953076254559E-3</v>
      </c>
      <c r="G137" s="157">
        <v>2.4244361319502666E-3</v>
      </c>
      <c r="H137" s="157">
        <v>4.2999910591883621E-3</v>
      </c>
      <c r="I137" s="157">
        <v>6.1376592442904084E-3</v>
      </c>
      <c r="J137" s="157">
        <v>2.171963977740503E-3</v>
      </c>
      <c r="K137" s="157">
        <v>9.4966111306879313E-3</v>
      </c>
      <c r="L137" s="158">
        <v>0</v>
      </c>
      <c r="M137" s="158">
        <v>0</v>
      </c>
      <c r="N137" s="158">
        <v>0</v>
      </c>
      <c r="O137" s="157">
        <v>1.571187730623626E-3</v>
      </c>
      <c r="P137" s="159">
        <v>2.1822150869852935E-3</v>
      </c>
      <c r="Q137" s="134"/>
    </row>
    <row r="138" spans="1:17" ht="24" x14ac:dyDescent="0.25">
      <c r="A138" s="155" t="s">
        <v>118</v>
      </c>
      <c r="B138" s="156">
        <v>0</v>
      </c>
      <c r="C138" s="157">
        <v>1.1885403806556812E-4</v>
      </c>
      <c r="D138" s="157">
        <v>4.8406172991044912E-4</v>
      </c>
      <c r="E138" s="158">
        <v>0</v>
      </c>
      <c r="F138" s="157">
        <v>4.1819167918715698E-4</v>
      </c>
      <c r="G138" s="158">
        <v>0</v>
      </c>
      <c r="H138" s="158">
        <v>0</v>
      </c>
      <c r="I138" s="158">
        <v>0</v>
      </c>
      <c r="J138" s="158">
        <v>0</v>
      </c>
      <c r="K138" s="157">
        <v>1.1933340994794953E-3</v>
      </c>
      <c r="L138" s="158">
        <v>0</v>
      </c>
      <c r="M138" s="157">
        <v>1.7702852181791088E-4</v>
      </c>
      <c r="N138" s="158">
        <v>0</v>
      </c>
      <c r="O138" s="157">
        <v>7.4766271128222915E-4</v>
      </c>
      <c r="P138" s="161">
        <v>0</v>
      </c>
      <c r="Q138" s="134"/>
    </row>
    <row r="139" spans="1:17" x14ac:dyDescent="0.25">
      <c r="A139" s="155" t="s">
        <v>119</v>
      </c>
      <c r="B139" s="156">
        <v>0</v>
      </c>
      <c r="C139" s="158">
        <v>0</v>
      </c>
      <c r="D139" s="158">
        <v>0</v>
      </c>
      <c r="E139" s="157">
        <v>1.8425947523660786E-4</v>
      </c>
      <c r="F139" s="157">
        <v>9.6471460916963247E-4</v>
      </c>
      <c r="G139" s="158">
        <v>0</v>
      </c>
      <c r="H139" s="157">
        <v>5.4643413865890428E-4</v>
      </c>
      <c r="I139" s="157">
        <v>1.6995459355028126E-3</v>
      </c>
      <c r="J139" s="157">
        <v>1.189283414390297E-3</v>
      </c>
      <c r="K139" s="158">
        <v>0</v>
      </c>
      <c r="L139" s="158">
        <v>0</v>
      </c>
      <c r="M139" s="158">
        <v>0</v>
      </c>
      <c r="N139" s="158">
        <v>0</v>
      </c>
      <c r="O139" s="158">
        <v>0</v>
      </c>
      <c r="P139" s="161">
        <v>0</v>
      </c>
      <c r="Q139" s="134"/>
    </row>
    <row r="140" spans="1:17" x14ac:dyDescent="0.25">
      <c r="A140" s="155" t="s">
        <v>120</v>
      </c>
      <c r="B140" s="160">
        <v>1.9869369572832565E-4</v>
      </c>
      <c r="C140" s="157">
        <v>8.0697255133806167E-4</v>
      </c>
      <c r="D140" s="157">
        <v>6.4632345462528338E-3</v>
      </c>
      <c r="E140" s="157">
        <v>3.2967569369320729E-2</v>
      </c>
      <c r="F140" s="157">
        <v>1.661497798615642E-2</v>
      </c>
      <c r="G140" s="157">
        <v>1.5191575212017912E-2</v>
      </c>
      <c r="H140" s="157">
        <v>4.1586630300177736E-2</v>
      </c>
      <c r="I140" s="157">
        <v>3.7694327583822386E-2</v>
      </c>
      <c r="J140" s="157">
        <v>1.5424129343080779E-2</v>
      </c>
      <c r="K140" s="157">
        <v>4.2170467375814893E-3</v>
      </c>
      <c r="L140" s="158">
        <v>0</v>
      </c>
      <c r="M140" s="157">
        <v>2.8204987593934491E-4</v>
      </c>
      <c r="N140" s="157">
        <v>7.2078645932185069E-4</v>
      </c>
      <c r="O140" s="157">
        <v>4.8940468663089673E-3</v>
      </c>
      <c r="P140" s="159">
        <v>2.1459420569142358E-2</v>
      </c>
      <c r="Q140" s="134"/>
    </row>
    <row r="141" spans="1:17" ht="24" x14ac:dyDescent="0.25">
      <c r="A141" s="155" t="s">
        <v>121</v>
      </c>
      <c r="B141" s="160">
        <v>8.4582954396242077E-4</v>
      </c>
      <c r="C141" s="157">
        <v>2.0008160354656462E-4</v>
      </c>
      <c r="D141" s="157">
        <v>5.2527870053320459E-4</v>
      </c>
      <c r="E141" s="157">
        <v>6.7873665916840865E-4</v>
      </c>
      <c r="F141" s="157">
        <v>5.9997375943317353E-4</v>
      </c>
      <c r="G141" s="157">
        <v>1.2578072691741642E-3</v>
      </c>
      <c r="H141" s="157">
        <v>1.3235547254949096E-3</v>
      </c>
      <c r="I141" s="158">
        <v>0</v>
      </c>
      <c r="J141" s="158">
        <v>0</v>
      </c>
      <c r="K141" s="158">
        <v>0</v>
      </c>
      <c r="L141" s="157">
        <v>1.2939830805912187E-3</v>
      </c>
      <c r="M141" s="158">
        <v>0</v>
      </c>
      <c r="N141" s="157">
        <v>3.0913054181964857E-4</v>
      </c>
      <c r="O141" s="157">
        <v>4.3588908016109143E-4</v>
      </c>
      <c r="P141" s="159">
        <v>9.2632551895897137E-4</v>
      </c>
      <c r="Q141" s="134"/>
    </row>
    <row r="142" spans="1:17" x14ac:dyDescent="0.25">
      <c r="A142" s="155" t="s">
        <v>122</v>
      </c>
      <c r="B142" s="156">
        <v>0</v>
      </c>
      <c r="C142" s="157">
        <v>2.2751810710643474E-4</v>
      </c>
      <c r="D142" s="157">
        <v>0.13139051282659137</v>
      </c>
      <c r="E142" s="157">
        <v>0.69445346411960385</v>
      </c>
      <c r="F142" s="157">
        <v>0.98627535846009418</v>
      </c>
      <c r="G142" s="157">
        <v>0.13469037415358276</v>
      </c>
      <c r="H142" s="157">
        <v>0.78451410178532743</v>
      </c>
      <c r="I142" s="157">
        <v>0.96072776230445123</v>
      </c>
      <c r="J142" s="157">
        <v>0.99350799524257261</v>
      </c>
      <c r="K142" s="157">
        <v>0.99899528134564786</v>
      </c>
      <c r="L142" s="158">
        <v>0</v>
      </c>
      <c r="M142" s="158">
        <v>0</v>
      </c>
      <c r="N142" s="158">
        <v>0</v>
      </c>
      <c r="O142" s="157">
        <v>0.13683209253135853</v>
      </c>
      <c r="P142" s="159">
        <v>0.61330557557834753</v>
      </c>
      <c r="Q142" s="134"/>
    </row>
    <row r="143" spans="1:17" x14ac:dyDescent="0.25">
      <c r="A143" s="155" t="s">
        <v>123</v>
      </c>
      <c r="B143" s="160">
        <v>0.1674743170167329</v>
      </c>
      <c r="C143" s="157">
        <v>0.26380702100922271</v>
      </c>
      <c r="D143" s="157">
        <v>0.22232193592924807</v>
      </c>
      <c r="E143" s="157">
        <v>0.10022087959898415</v>
      </c>
      <c r="F143" s="157">
        <v>4.2968425121820029E-3</v>
      </c>
      <c r="G143" s="157">
        <v>0.1594730447178484</v>
      </c>
      <c r="H143" s="157">
        <v>6.7479281871759125E-2</v>
      </c>
      <c r="I143" s="157">
        <v>1.7716497788260902E-2</v>
      </c>
      <c r="J143" s="158">
        <v>0</v>
      </c>
      <c r="K143" s="158">
        <v>0</v>
      </c>
      <c r="L143" s="157">
        <v>0.15578549053100654</v>
      </c>
      <c r="M143" s="157">
        <v>0.2221794144040318</v>
      </c>
      <c r="N143" s="157">
        <v>0.27737405975363078</v>
      </c>
      <c r="O143" s="157">
        <v>0.24089617814582789</v>
      </c>
      <c r="P143" s="159">
        <v>0.1293053842631538</v>
      </c>
      <c r="Q143" s="134"/>
    </row>
    <row r="144" spans="1:17" x14ac:dyDescent="0.25">
      <c r="A144" s="155" t="s">
        <v>124</v>
      </c>
      <c r="B144" s="160">
        <v>0.251787213622085</v>
      </c>
      <c r="C144" s="157">
        <v>0.26729300264614525</v>
      </c>
      <c r="D144" s="157">
        <v>0.24347836977755816</v>
      </c>
      <c r="E144" s="157">
        <v>5.6509708690270666E-2</v>
      </c>
      <c r="F144" s="157">
        <v>1.8476725755687591E-4</v>
      </c>
      <c r="G144" s="157">
        <v>0.22505853032062731</v>
      </c>
      <c r="H144" s="157">
        <v>2.8694954605647124E-2</v>
      </c>
      <c r="I144" s="157">
        <v>5.5229489450256929E-4</v>
      </c>
      <c r="J144" s="158">
        <v>0</v>
      </c>
      <c r="K144" s="158">
        <v>0</v>
      </c>
      <c r="L144" s="157">
        <v>0.25664374811909224</v>
      </c>
      <c r="M144" s="157">
        <v>0.24195081100412791</v>
      </c>
      <c r="N144" s="157">
        <v>0.28417304251060127</v>
      </c>
      <c r="O144" s="157">
        <v>0.24513225274702224</v>
      </c>
      <c r="P144" s="159">
        <v>8.3702148484159092E-2</v>
      </c>
      <c r="Q144" s="134"/>
    </row>
    <row r="145" spans="1:17" x14ac:dyDescent="0.25">
      <c r="A145" s="155" t="s">
        <v>125</v>
      </c>
      <c r="B145" s="160">
        <v>0.34016297895269765</v>
      </c>
      <c r="C145" s="157">
        <v>0.31138351444420426</v>
      </c>
      <c r="D145" s="157">
        <v>0.24845411639548198</v>
      </c>
      <c r="E145" s="157">
        <v>8.7694673648330931E-2</v>
      </c>
      <c r="F145" s="157">
        <v>1.0398445766243089E-3</v>
      </c>
      <c r="G145" s="157">
        <v>0.27538692784890878</v>
      </c>
      <c r="H145" s="157">
        <v>5.3592132617327121E-2</v>
      </c>
      <c r="I145" s="157">
        <v>8.7180424851807125E-4</v>
      </c>
      <c r="J145" s="158">
        <v>0</v>
      </c>
      <c r="K145" s="158">
        <v>0</v>
      </c>
      <c r="L145" s="157">
        <v>0.33193544321992374</v>
      </c>
      <c r="M145" s="157">
        <v>0.34942183099247376</v>
      </c>
      <c r="N145" s="157">
        <v>0.28523034023227517</v>
      </c>
      <c r="O145" s="157">
        <v>0.2380199115006762</v>
      </c>
      <c r="P145" s="159">
        <v>0.12259229195599959</v>
      </c>
      <c r="Q145" s="134"/>
    </row>
    <row r="146" spans="1:17" x14ac:dyDescent="0.25">
      <c r="A146" s="155" t="s">
        <v>126</v>
      </c>
      <c r="B146" s="156">
        <v>0</v>
      </c>
      <c r="C146" s="157">
        <v>1.260771329175629E-3</v>
      </c>
      <c r="D146" s="157">
        <v>1.9706377768244077E-3</v>
      </c>
      <c r="E146" s="157">
        <v>2.529381948320354E-4</v>
      </c>
      <c r="F146" s="158">
        <v>0</v>
      </c>
      <c r="G146" s="157">
        <v>4.5345560556335519E-3</v>
      </c>
      <c r="H146" s="158">
        <v>0</v>
      </c>
      <c r="I146" s="158">
        <v>0</v>
      </c>
      <c r="J146" s="158">
        <v>0</v>
      </c>
      <c r="K146" s="158">
        <v>0</v>
      </c>
      <c r="L146" s="158">
        <v>0</v>
      </c>
      <c r="M146" s="158">
        <v>0</v>
      </c>
      <c r="N146" s="157">
        <v>1.2179003416695009E-3</v>
      </c>
      <c r="O146" s="157">
        <v>1.5820233677825229E-3</v>
      </c>
      <c r="P146" s="161">
        <v>0</v>
      </c>
      <c r="Q146" s="134"/>
    </row>
    <row r="147" spans="1:17" x14ac:dyDescent="0.25">
      <c r="A147" s="155" t="s">
        <v>127</v>
      </c>
      <c r="B147" s="160">
        <v>3.8420337219076334E-3</v>
      </c>
      <c r="C147" s="157">
        <v>9.1810096757293132E-3</v>
      </c>
      <c r="D147" s="157">
        <v>2.7665987187467145E-2</v>
      </c>
      <c r="E147" s="157">
        <v>1.0740165019563475E-2</v>
      </c>
      <c r="F147" s="158">
        <v>0</v>
      </c>
      <c r="G147" s="157">
        <v>3.801875038321368E-2</v>
      </c>
      <c r="H147" s="157">
        <v>1.0061879311666515E-2</v>
      </c>
      <c r="I147" s="158">
        <v>0</v>
      </c>
      <c r="J147" s="158">
        <v>0</v>
      </c>
      <c r="K147" s="158">
        <v>0</v>
      </c>
      <c r="L147" s="157">
        <v>2.0764245489979915E-3</v>
      </c>
      <c r="M147" s="157">
        <v>6.4120299468539525E-3</v>
      </c>
      <c r="N147" s="157">
        <v>1.3277596616678976E-2</v>
      </c>
      <c r="O147" s="157">
        <v>1.9174986770857317E-2</v>
      </c>
      <c r="P147" s="159">
        <v>1.1216105399509299E-2</v>
      </c>
      <c r="Q147" s="134"/>
    </row>
    <row r="148" spans="1:17" x14ac:dyDescent="0.25">
      <c r="A148" s="155" t="s">
        <v>128</v>
      </c>
      <c r="B148" s="156">
        <v>0</v>
      </c>
      <c r="C148" s="158">
        <v>0</v>
      </c>
      <c r="D148" s="157">
        <v>2.1415633800926184E-3</v>
      </c>
      <c r="E148" s="157">
        <v>5.0498267303564597E-3</v>
      </c>
      <c r="F148" s="157">
        <v>7.1692877284355158E-3</v>
      </c>
      <c r="G148" s="157">
        <v>5.1586363559242019E-3</v>
      </c>
      <c r="H148" s="157">
        <v>9.2273134326565972E-3</v>
      </c>
      <c r="I148" s="157">
        <v>1.1303843404331718E-2</v>
      </c>
      <c r="J148" s="157">
        <v>5.8990865991752862E-3</v>
      </c>
      <c r="K148" s="157">
        <v>5.1021242996518391E-4</v>
      </c>
      <c r="L148" s="158">
        <v>0</v>
      </c>
      <c r="M148" s="158">
        <v>0</v>
      </c>
      <c r="N148" s="158">
        <v>0</v>
      </c>
      <c r="O148" s="157">
        <v>9.8438827297464538E-4</v>
      </c>
      <c r="P148" s="159">
        <v>4.2213925361950797E-3</v>
      </c>
      <c r="Q148" s="134"/>
    </row>
    <row r="149" spans="1:17" x14ac:dyDescent="0.25">
      <c r="A149" s="155" t="s">
        <v>129</v>
      </c>
      <c r="B149" s="160">
        <v>0.11063483103418774</v>
      </c>
      <c r="C149" s="157">
        <v>4.8551121357359214E-2</v>
      </c>
      <c r="D149" s="157">
        <v>3.1580199514822001E-2</v>
      </c>
      <c r="E149" s="157">
        <v>5.3394053875227892E-3</v>
      </c>
      <c r="F149" s="157">
        <v>3.0763842503934741E-4</v>
      </c>
      <c r="G149" s="157">
        <v>4.3219490743103939E-2</v>
      </c>
      <c r="H149" s="157">
        <v>7.7025491221969474E-3</v>
      </c>
      <c r="I149" s="157">
        <v>9.1957381274515376E-4</v>
      </c>
      <c r="J149" s="158">
        <v>0</v>
      </c>
      <c r="K149" s="158">
        <v>0</v>
      </c>
      <c r="L149" s="157">
        <v>0.12191684955961526</v>
      </c>
      <c r="M149" s="157">
        <v>6.477490013519098E-2</v>
      </c>
      <c r="N149" s="157">
        <v>4.7852117033588278E-2</v>
      </c>
      <c r="O149" s="157">
        <v>3.2156766917049044E-2</v>
      </c>
      <c r="P149" s="159">
        <v>4.6780627968847719E-3</v>
      </c>
      <c r="Q149" s="134"/>
    </row>
    <row r="150" spans="1:17" x14ac:dyDescent="0.25">
      <c r="A150" s="155" t="s">
        <v>130</v>
      </c>
      <c r="B150" s="160">
        <v>2.684122720977597E-2</v>
      </c>
      <c r="C150" s="157">
        <v>5.7436711466950768E-3</v>
      </c>
      <c r="D150" s="157">
        <v>1.3697751632777903E-3</v>
      </c>
      <c r="E150" s="158">
        <v>0</v>
      </c>
      <c r="F150" s="158">
        <v>0</v>
      </c>
      <c r="G150" s="157">
        <v>1.0209637890200013E-2</v>
      </c>
      <c r="H150" s="158">
        <v>0</v>
      </c>
      <c r="I150" s="158">
        <v>0</v>
      </c>
      <c r="J150" s="158">
        <v>0</v>
      </c>
      <c r="K150" s="158">
        <v>0</v>
      </c>
      <c r="L150" s="157">
        <v>2.9773844392979688E-2</v>
      </c>
      <c r="M150" s="157">
        <v>9.6691273240282066E-3</v>
      </c>
      <c r="N150" s="157">
        <v>6.4489009890246465E-3</v>
      </c>
      <c r="O150" s="157">
        <v>3.003791082750702E-4</v>
      </c>
      <c r="P150" s="161">
        <v>0</v>
      </c>
      <c r="Q150" s="134"/>
    </row>
    <row r="151" spans="1:17" x14ac:dyDescent="0.25">
      <c r="A151" s="155" t="s">
        <v>131</v>
      </c>
      <c r="B151" s="156">
        <v>0</v>
      </c>
      <c r="C151" s="157">
        <v>9.4249250963290279E-4</v>
      </c>
      <c r="D151" s="157">
        <v>3.7760312731280419E-4</v>
      </c>
      <c r="E151" s="157">
        <v>2.3942835318314386E-4</v>
      </c>
      <c r="F151" s="158">
        <v>0</v>
      </c>
      <c r="G151" s="157">
        <v>2.0529893055621987E-3</v>
      </c>
      <c r="H151" s="157">
        <v>7.1004123817323148E-4</v>
      </c>
      <c r="I151" s="158">
        <v>0</v>
      </c>
      <c r="J151" s="158">
        <v>0</v>
      </c>
      <c r="K151" s="158">
        <v>0</v>
      </c>
      <c r="L151" s="158">
        <v>0</v>
      </c>
      <c r="M151" s="158">
        <v>0</v>
      </c>
      <c r="N151" s="157">
        <v>8.8436802230158523E-4</v>
      </c>
      <c r="O151" s="158">
        <v>0</v>
      </c>
      <c r="P151" s="161">
        <v>0</v>
      </c>
      <c r="Q151" s="134"/>
    </row>
    <row r="152" spans="1:17" x14ac:dyDescent="0.25">
      <c r="A152" s="155" t="s">
        <v>132</v>
      </c>
      <c r="B152" s="156">
        <v>0</v>
      </c>
      <c r="C152" s="157">
        <v>2.6306362931263808E-3</v>
      </c>
      <c r="D152" s="157">
        <v>2.3206043120415371E-2</v>
      </c>
      <c r="E152" s="157">
        <v>2.9763960686566043E-2</v>
      </c>
      <c r="F152" s="157">
        <v>3.506216606506754E-4</v>
      </c>
      <c r="G152" s="157">
        <v>3.5735090595986937E-2</v>
      </c>
      <c r="H152" s="157">
        <v>3.2746948346380561E-2</v>
      </c>
      <c r="I152" s="157">
        <v>7.9082235471896311E-3</v>
      </c>
      <c r="J152" s="157">
        <v>5.9291815825284345E-4</v>
      </c>
      <c r="K152" s="158">
        <v>0</v>
      </c>
      <c r="L152" s="158">
        <v>0</v>
      </c>
      <c r="M152" s="157">
        <v>1.7687989180810364E-4</v>
      </c>
      <c r="N152" s="157">
        <v>3.9864186494059121E-3</v>
      </c>
      <c r="O152" s="157">
        <v>2.0542197285599483E-2</v>
      </c>
      <c r="P152" s="159">
        <v>1.9139165414841928E-2</v>
      </c>
      <c r="Q152" s="134"/>
    </row>
    <row r="153" spans="1:17" x14ac:dyDescent="0.25">
      <c r="A153" s="155" t="s">
        <v>133</v>
      </c>
      <c r="B153" s="160">
        <v>9.9257398442613595E-2</v>
      </c>
      <c r="C153" s="157">
        <v>8.7648755427058009E-2</v>
      </c>
      <c r="D153" s="157">
        <v>6.5383197492063949E-2</v>
      </c>
      <c r="E153" s="157">
        <v>9.3306699519658271E-3</v>
      </c>
      <c r="F153" s="157">
        <v>3.7563937941618341E-4</v>
      </c>
      <c r="G153" s="157">
        <v>6.5005446578262349E-2</v>
      </c>
      <c r="H153" s="157">
        <v>5.2707976688657057E-3</v>
      </c>
      <c r="I153" s="158">
        <v>0</v>
      </c>
      <c r="J153" s="158">
        <v>0</v>
      </c>
      <c r="K153" s="157">
        <v>4.9450622438738077E-4</v>
      </c>
      <c r="L153" s="157">
        <v>0.10186819962838486</v>
      </c>
      <c r="M153" s="157">
        <v>0.10421782007687418</v>
      </c>
      <c r="N153" s="157">
        <v>7.9555255850823917E-2</v>
      </c>
      <c r="O153" s="157">
        <v>6.3359323246906143E-2</v>
      </c>
      <c r="P153" s="159">
        <v>1.1229166674623842E-2</v>
      </c>
      <c r="Q153" s="134"/>
    </row>
    <row r="154" spans="1:17" x14ac:dyDescent="0.25">
      <c r="A154" s="155" t="s">
        <v>134</v>
      </c>
      <c r="B154" s="156">
        <v>0</v>
      </c>
      <c r="C154" s="157">
        <v>1.3304860545441722E-3</v>
      </c>
      <c r="D154" s="157">
        <v>6.6005830884470018E-4</v>
      </c>
      <c r="E154" s="157">
        <v>4.0487961881926918E-4</v>
      </c>
      <c r="F154" s="158">
        <v>0</v>
      </c>
      <c r="G154" s="157">
        <v>1.456525051146199E-3</v>
      </c>
      <c r="H154" s="158">
        <v>0</v>
      </c>
      <c r="I154" s="158">
        <v>0</v>
      </c>
      <c r="J154" s="158">
        <v>0</v>
      </c>
      <c r="K154" s="158">
        <v>0</v>
      </c>
      <c r="L154" s="158">
        <v>0</v>
      </c>
      <c r="M154" s="157">
        <v>1.1971862246107229E-3</v>
      </c>
      <c r="N154" s="158">
        <v>0</v>
      </c>
      <c r="O154" s="157">
        <v>1.0195001056714202E-3</v>
      </c>
      <c r="P154" s="159">
        <v>6.1070689628633641E-4</v>
      </c>
      <c r="Q154" s="134"/>
    </row>
    <row r="155" spans="1:17" x14ac:dyDescent="0.25">
      <c r="A155" s="155" t="s">
        <v>135</v>
      </c>
      <c r="B155" s="156">
        <v>0</v>
      </c>
      <c r="C155" s="157">
        <v>2.8984279819482947E-3</v>
      </c>
      <c r="D155" s="157">
        <v>0.14387636054227793</v>
      </c>
      <c r="E155" s="157">
        <v>0.71349586940891718</v>
      </c>
      <c r="F155" s="157">
        <v>0.99468558381966921</v>
      </c>
      <c r="G155" s="157">
        <v>0.1456063895404954</v>
      </c>
      <c r="H155" s="157">
        <v>0.80736806291270691</v>
      </c>
      <c r="I155" s="157">
        <v>0.97342204324083437</v>
      </c>
      <c r="J155" s="157">
        <v>0.9994070818417472</v>
      </c>
      <c r="K155" s="158">
        <v>1</v>
      </c>
      <c r="L155" s="158">
        <v>0</v>
      </c>
      <c r="M155" s="158">
        <v>0</v>
      </c>
      <c r="N155" s="157">
        <v>5.0989197432447873E-3</v>
      </c>
      <c r="O155" s="157">
        <v>0.1511545521820854</v>
      </c>
      <c r="P155" s="159">
        <v>0.63095987016285315</v>
      </c>
      <c r="Q155" s="134"/>
    </row>
    <row r="156" spans="1:17" x14ac:dyDescent="0.25">
      <c r="A156" s="155" t="s">
        <v>136</v>
      </c>
      <c r="B156" s="160">
        <v>7.9903471665030923E-2</v>
      </c>
      <c r="C156" s="157">
        <v>0.25348066435128619</v>
      </c>
      <c r="D156" s="157">
        <v>0.29167626364668009</v>
      </c>
      <c r="E156" s="157">
        <v>0.35409616060410587</v>
      </c>
      <c r="F156" s="157">
        <v>0.4692005845538294</v>
      </c>
      <c r="G156" s="157">
        <v>0.15194683163004238</v>
      </c>
      <c r="H156" s="157">
        <v>0.27064366517235017</v>
      </c>
      <c r="I156" s="157">
        <v>0.33270542557269978</v>
      </c>
      <c r="J156" s="157">
        <v>0.44382082370612524</v>
      </c>
      <c r="K156" s="157">
        <v>0.54392514937146363</v>
      </c>
      <c r="L156" s="157">
        <v>6.6084025772093991E-2</v>
      </c>
      <c r="M156" s="157">
        <v>0.17176569707085715</v>
      </c>
      <c r="N156" s="157">
        <v>0.28817070373940212</v>
      </c>
      <c r="O156" s="157">
        <v>0.3238668167505992</v>
      </c>
      <c r="P156" s="159">
        <v>0.45031193074305326</v>
      </c>
      <c r="Q156" s="134"/>
    </row>
    <row r="157" spans="1:17" x14ac:dyDescent="0.25">
      <c r="A157" s="155" t="s">
        <v>137</v>
      </c>
      <c r="B157" s="160">
        <v>3.0335363885196002E-4</v>
      </c>
      <c r="C157" s="157">
        <v>6.0156491364276102E-3</v>
      </c>
      <c r="D157" s="157">
        <v>6.9715227229049048E-2</v>
      </c>
      <c r="E157" s="157">
        <v>0.44262037470357146</v>
      </c>
      <c r="F157" s="157">
        <v>0.91586456506577829</v>
      </c>
      <c r="G157" s="157">
        <v>5.2114497874465947E-2</v>
      </c>
      <c r="H157" s="157">
        <v>0.40541069936289192</v>
      </c>
      <c r="I157" s="157">
        <v>0.70308331830042625</v>
      </c>
      <c r="J157" s="157">
        <v>0.92708811256385493</v>
      </c>
      <c r="K157" s="157">
        <v>0.98646925259070006</v>
      </c>
      <c r="L157" s="158">
        <v>0</v>
      </c>
      <c r="M157" s="157">
        <v>2.9371193623624302E-3</v>
      </c>
      <c r="N157" s="157">
        <v>9.5446220222816271E-3</v>
      </c>
      <c r="O157" s="157">
        <v>6.8630253391559704E-2</v>
      </c>
      <c r="P157" s="159">
        <v>0.50873404555000223</v>
      </c>
      <c r="Q157" s="134"/>
    </row>
    <row r="158" spans="1:17" x14ac:dyDescent="0.25">
      <c r="A158" s="155" t="s">
        <v>138</v>
      </c>
      <c r="B158" s="156">
        <v>0</v>
      </c>
      <c r="C158" s="157">
        <v>2.0662528739118103E-3</v>
      </c>
      <c r="D158" s="157">
        <v>4.5439127140760333E-3</v>
      </c>
      <c r="E158" s="157">
        <v>9.3729026028515211E-3</v>
      </c>
      <c r="F158" s="157">
        <v>2.3708066882006974E-2</v>
      </c>
      <c r="G158" s="157">
        <v>3.3664104507834356E-3</v>
      </c>
      <c r="H158" s="157">
        <v>5.7642111098658638E-3</v>
      </c>
      <c r="I158" s="157">
        <v>2.5427925735626226E-3</v>
      </c>
      <c r="J158" s="157">
        <v>1.6719483553716278E-2</v>
      </c>
      <c r="K158" s="157">
        <v>4.0958793762752958E-2</v>
      </c>
      <c r="L158" s="158">
        <v>0</v>
      </c>
      <c r="M158" s="157">
        <v>9.8871380260160259E-4</v>
      </c>
      <c r="N158" s="157">
        <v>2.1722983398092602E-3</v>
      </c>
      <c r="O158" s="157">
        <v>3.7812942212110262E-3</v>
      </c>
      <c r="P158" s="159">
        <v>1.7114441166565561E-2</v>
      </c>
      <c r="Q158" s="134"/>
    </row>
    <row r="159" spans="1:17" x14ac:dyDescent="0.25">
      <c r="A159" s="155" t="s">
        <v>139</v>
      </c>
      <c r="B159" s="156">
        <v>0</v>
      </c>
      <c r="C159" s="157">
        <v>8.1855647313127831E-4</v>
      </c>
      <c r="D159" s="157">
        <v>8.1015946583253024E-3</v>
      </c>
      <c r="E159" s="157">
        <v>2.0888584948294001E-2</v>
      </c>
      <c r="F159" s="157">
        <v>0.31124980946415104</v>
      </c>
      <c r="G159" s="157">
        <v>1.7456378256973709E-3</v>
      </c>
      <c r="H159" s="157">
        <v>5.5859750442207355E-3</v>
      </c>
      <c r="I159" s="157">
        <v>6.5833566300145599E-2</v>
      </c>
      <c r="J159" s="157">
        <v>0.16658253827962149</v>
      </c>
      <c r="K159" s="157">
        <v>0.55582852375336245</v>
      </c>
      <c r="L159" s="158">
        <v>0</v>
      </c>
      <c r="M159" s="158">
        <v>0</v>
      </c>
      <c r="N159" s="157">
        <v>7.2262546293965825E-4</v>
      </c>
      <c r="O159" s="157">
        <v>1.1218392484282165E-2</v>
      </c>
      <c r="P159" s="159">
        <v>8.9699007544530709E-2</v>
      </c>
      <c r="Q159" s="134"/>
    </row>
    <row r="160" spans="1:17" x14ac:dyDescent="0.25">
      <c r="A160" s="155" t="s">
        <v>140</v>
      </c>
      <c r="B160" s="156">
        <v>0</v>
      </c>
      <c r="C160" s="157">
        <v>4.9610707266503401E-4</v>
      </c>
      <c r="D160" s="157">
        <v>9.1560754716354855E-3</v>
      </c>
      <c r="E160" s="157">
        <v>0.16546306460028892</v>
      </c>
      <c r="F160" s="157">
        <v>0.79254420052117613</v>
      </c>
      <c r="G160" s="157">
        <v>2.2265055438397009E-3</v>
      </c>
      <c r="H160" s="157">
        <v>9.0070692245731429E-2</v>
      </c>
      <c r="I160" s="157">
        <v>0.36948885668360903</v>
      </c>
      <c r="J160" s="157">
        <v>0.74875561173786231</v>
      </c>
      <c r="K160" s="157">
        <v>0.96883804535159102</v>
      </c>
      <c r="L160" s="158">
        <v>0</v>
      </c>
      <c r="M160" s="158">
        <v>0</v>
      </c>
      <c r="N160" s="157">
        <v>3.0094082458857773E-3</v>
      </c>
      <c r="O160" s="157">
        <v>1.1129897967832158E-2</v>
      </c>
      <c r="P160" s="159">
        <v>0.32675328203831361</v>
      </c>
      <c r="Q160" s="134"/>
    </row>
    <row r="161" spans="1:17" x14ac:dyDescent="0.25">
      <c r="A161" s="155" t="s">
        <v>141</v>
      </c>
      <c r="B161" s="160">
        <v>2.7818565121062028E-4</v>
      </c>
      <c r="C161" s="157">
        <v>2.3689453262519056E-3</v>
      </c>
      <c r="D161" s="157">
        <v>4.7645354038726877E-2</v>
      </c>
      <c r="E161" s="157">
        <v>0.15036566743262567</v>
      </c>
      <c r="F161" s="157">
        <v>0.35809655653738781</v>
      </c>
      <c r="G161" s="157">
        <v>2.1279799632342861E-2</v>
      </c>
      <c r="H161" s="157">
        <v>8.1929410971454716E-2</v>
      </c>
      <c r="I161" s="157">
        <v>0.18853476475794789</v>
      </c>
      <c r="J161" s="157">
        <v>0.29776343325059768</v>
      </c>
      <c r="K161" s="157">
        <v>0.53400519513286226</v>
      </c>
      <c r="L161" s="158">
        <v>0</v>
      </c>
      <c r="M161" s="158">
        <v>0</v>
      </c>
      <c r="N161" s="157">
        <v>6.6684615475735053E-3</v>
      </c>
      <c r="O161" s="157">
        <v>4.6698829028329308E-2</v>
      </c>
      <c r="P161" s="159">
        <v>0.21129109724034681</v>
      </c>
      <c r="Q161" s="134"/>
    </row>
    <row r="162" spans="1:17" x14ac:dyDescent="0.25">
      <c r="A162" s="155" t="s">
        <v>142</v>
      </c>
      <c r="B162" s="160">
        <v>4.5147864183534605E-4</v>
      </c>
      <c r="C162" s="157">
        <v>5.7882386770588632E-3</v>
      </c>
      <c r="D162" s="157">
        <v>7.5506611047889222E-2</v>
      </c>
      <c r="E162" s="157">
        <v>0.25251777003640596</v>
      </c>
      <c r="F162" s="157">
        <v>0.79261412572128098</v>
      </c>
      <c r="G162" s="157">
        <v>3.6262546393572681E-2</v>
      </c>
      <c r="H162" s="157">
        <v>0.1579525191727168</v>
      </c>
      <c r="I162" s="157">
        <v>0.40251992039927981</v>
      </c>
      <c r="J162" s="157">
        <v>0.75663918955783971</v>
      </c>
      <c r="K162" s="157">
        <v>0.97158912983174706</v>
      </c>
      <c r="L162" s="158">
        <v>0</v>
      </c>
      <c r="M162" s="157">
        <v>1.2210851157766897E-3</v>
      </c>
      <c r="N162" s="157">
        <v>1.3922604827872383E-2</v>
      </c>
      <c r="O162" s="157">
        <v>8.0824193155403012E-2</v>
      </c>
      <c r="P162" s="159">
        <v>0.41161107804718117</v>
      </c>
      <c r="Q162" s="134"/>
    </row>
    <row r="163" spans="1:17" x14ac:dyDescent="0.25">
      <c r="A163" s="155" t="s">
        <v>143</v>
      </c>
      <c r="B163" s="160">
        <v>1.152751066232938E-3</v>
      </c>
      <c r="C163" s="157">
        <v>7.1517172253837266E-3</v>
      </c>
      <c r="D163" s="157">
        <v>5.9014745931071665E-2</v>
      </c>
      <c r="E163" s="157">
        <v>0.16287197921864766</v>
      </c>
      <c r="F163" s="157">
        <v>0.50696865770456534</v>
      </c>
      <c r="G163" s="157">
        <v>3.1998229360027913E-2</v>
      </c>
      <c r="H163" s="157">
        <v>0.10869077289312871</v>
      </c>
      <c r="I163" s="157">
        <v>0.23041205736570169</v>
      </c>
      <c r="J163" s="157">
        <v>0.40031687425651674</v>
      </c>
      <c r="K163" s="157">
        <v>0.7344288965517749</v>
      </c>
      <c r="L163" s="158">
        <v>0</v>
      </c>
      <c r="M163" s="158">
        <v>0</v>
      </c>
      <c r="N163" s="157">
        <v>1.9106503645270285E-2</v>
      </c>
      <c r="O163" s="157">
        <v>6.2130827731453335E-2</v>
      </c>
      <c r="P163" s="159">
        <v>0.25559649748837637</v>
      </c>
      <c r="Q163" s="134"/>
    </row>
    <row r="164" spans="1:17" x14ac:dyDescent="0.25">
      <c r="A164" s="155" t="s">
        <v>144</v>
      </c>
      <c r="B164" s="160">
        <v>0.23709061237024068</v>
      </c>
      <c r="C164" s="157">
        <v>0.35851700839074241</v>
      </c>
      <c r="D164" s="157">
        <v>0.33040446450236577</v>
      </c>
      <c r="E164" s="157">
        <v>0.20954982460993854</v>
      </c>
      <c r="F164" s="157">
        <v>0.15288231725315563</v>
      </c>
      <c r="G164" s="157">
        <v>0.26169141031805621</v>
      </c>
      <c r="H164" s="157">
        <v>0.13455816311695487</v>
      </c>
      <c r="I164" s="157">
        <v>0.1254465675719989</v>
      </c>
      <c r="J164" s="157">
        <v>0.13150548947090218</v>
      </c>
      <c r="K164" s="157">
        <v>0.16128400999739581</v>
      </c>
      <c r="L164" s="157">
        <v>0.22041215821356602</v>
      </c>
      <c r="M164" s="157">
        <v>0.29638018085682383</v>
      </c>
      <c r="N164" s="157">
        <v>0.3905539001017696</v>
      </c>
      <c r="O164" s="157">
        <v>0.34660270834537155</v>
      </c>
      <c r="P164" s="159">
        <v>0.28127386307184565</v>
      </c>
      <c r="Q164" s="134"/>
    </row>
    <row r="165" spans="1:17" x14ac:dyDescent="0.25">
      <c r="A165" s="155" t="s">
        <v>145</v>
      </c>
      <c r="B165" s="160">
        <v>2.6996338810409175E-2</v>
      </c>
      <c r="C165" s="157">
        <v>9.2029952395907888E-2</v>
      </c>
      <c r="D165" s="157">
        <v>0.1410963519332091</v>
      </c>
      <c r="E165" s="157">
        <v>0.14756824727302056</v>
      </c>
      <c r="F165" s="157">
        <v>0.16158557321432016</v>
      </c>
      <c r="G165" s="157">
        <v>4.1953291779464164E-2</v>
      </c>
      <c r="H165" s="157">
        <v>0.10793564939357185</v>
      </c>
      <c r="I165" s="157">
        <v>0.15765259412809302</v>
      </c>
      <c r="J165" s="157">
        <v>0.18343332876390811</v>
      </c>
      <c r="K165" s="157">
        <v>0.11793698904325388</v>
      </c>
      <c r="L165" s="157">
        <v>1.5907186754600566E-2</v>
      </c>
      <c r="M165" s="157">
        <v>6.586230324629086E-2</v>
      </c>
      <c r="N165" s="157">
        <v>0.11630009515748116</v>
      </c>
      <c r="O165" s="157">
        <v>0.1609008113938275</v>
      </c>
      <c r="P165" s="159">
        <v>0.19476601528216733</v>
      </c>
      <c r="Q165" s="134"/>
    </row>
    <row r="166" spans="1:17" x14ac:dyDescent="0.25">
      <c r="A166" s="155" t="s">
        <v>146</v>
      </c>
      <c r="B166" s="160">
        <v>1.4371690128537622E-3</v>
      </c>
      <c r="C166" s="157">
        <v>5.9192227355997062E-3</v>
      </c>
      <c r="D166" s="157">
        <v>2.1785713819920467E-2</v>
      </c>
      <c r="E166" s="157">
        <v>2.7920143773388507E-2</v>
      </c>
      <c r="F166" s="157">
        <v>1.2325691095503509E-2</v>
      </c>
      <c r="G166" s="157">
        <v>1.3317997121093132E-3</v>
      </c>
      <c r="H166" s="157">
        <v>8.8623993239044536E-3</v>
      </c>
      <c r="I166" s="157">
        <v>5.493687446007073E-3</v>
      </c>
      <c r="J166" s="157">
        <v>8.7400896206475068E-3</v>
      </c>
      <c r="K166" s="157">
        <v>1.3572525319295092E-2</v>
      </c>
      <c r="L166" s="157">
        <v>1.4975278353810593E-3</v>
      </c>
      <c r="M166" s="157">
        <v>3.0044823512593187E-3</v>
      </c>
      <c r="N166" s="157">
        <v>7.2394196354851493E-3</v>
      </c>
      <c r="O166" s="157">
        <v>2.7297211970002244E-2</v>
      </c>
      <c r="P166" s="159">
        <v>4.7260006664117699E-2</v>
      </c>
      <c r="Q166" s="134"/>
    </row>
    <row r="167" spans="1:17" x14ac:dyDescent="0.25">
      <c r="A167" s="155" t="s">
        <v>147</v>
      </c>
      <c r="B167" s="160">
        <v>1.2433891057508988E-3</v>
      </c>
      <c r="C167" s="157">
        <v>1.4863794578502763E-4</v>
      </c>
      <c r="D167" s="157">
        <v>9.9204854552483127E-3</v>
      </c>
      <c r="E167" s="157">
        <v>3.4526598082296946E-2</v>
      </c>
      <c r="F167" s="157">
        <v>0.24190739617202234</v>
      </c>
      <c r="G167" s="157">
        <v>4.7803854529424594E-3</v>
      </c>
      <c r="H167" s="157">
        <v>1.0171629397290131E-2</v>
      </c>
      <c r="I167" s="157">
        <v>2.8870814997283306E-2</v>
      </c>
      <c r="J167" s="157">
        <v>8.3258049682684077E-2</v>
      </c>
      <c r="K167" s="157">
        <v>0.47285275596711129</v>
      </c>
      <c r="L167" s="158">
        <v>0</v>
      </c>
      <c r="M167" s="158">
        <v>0</v>
      </c>
      <c r="N167" s="157">
        <v>1.7603974330223423E-3</v>
      </c>
      <c r="O167" s="157">
        <v>9.7318518453636225E-3</v>
      </c>
      <c r="P167" s="159">
        <v>0.11025627477848575</v>
      </c>
      <c r="Q167" s="134"/>
    </row>
    <row r="168" spans="1:17" x14ac:dyDescent="0.25">
      <c r="A168" s="155" t="s">
        <v>148</v>
      </c>
      <c r="B168" s="160">
        <v>3.5484778941195257E-4</v>
      </c>
      <c r="C168" s="157">
        <v>1.1793134317098389E-4</v>
      </c>
      <c r="D168" s="157">
        <v>4.6214711570853216E-3</v>
      </c>
      <c r="E168" s="157">
        <v>8.8746452471075224E-3</v>
      </c>
      <c r="F168" s="157">
        <v>6.7066699899573116E-3</v>
      </c>
      <c r="G168" s="157">
        <v>3.3013993889519627E-3</v>
      </c>
      <c r="H168" s="157">
        <v>4.097574070030115E-3</v>
      </c>
      <c r="I168" s="157">
        <v>1.6754283204198511E-3</v>
      </c>
      <c r="J168" s="157">
        <v>4.9422116341848793E-3</v>
      </c>
      <c r="K168" s="157">
        <v>1.1706634682494617E-2</v>
      </c>
      <c r="L168" s="157">
        <v>2.8360222461601685E-4</v>
      </c>
      <c r="M168" s="157">
        <v>1.7565420323407814E-4</v>
      </c>
      <c r="N168" s="157">
        <v>1.0281688125171635E-3</v>
      </c>
      <c r="O168" s="157">
        <v>4.9345489480326302E-3</v>
      </c>
      <c r="P168" s="159">
        <v>1.1457282715844773E-2</v>
      </c>
      <c r="Q168" s="134"/>
    </row>
    <row r="169" spans="1:17" x14ac:dyDescent="0.25">
      <c r="A169" s="155" t="s">
        <v>149</v>
      </c>
      <c r="B169" s="160">
        <v>0.27942645336411931</v>
      </c>
      <c r="C169" s="157">
        <v>0.66983084911824076</v>
      </c>
      <c r="D169" s="157">
        <v>0.75764436211900898</v>
      </c>
      <c r="E169" s="157">
        <v>0.90815092860371127</v>
      </c>
      <c r="F169" s="157">
        <v>0.99528479812230086</v>
      </c>
      <c r="G169" s="157">
        <v>0.60159941198262867</v>
      </c>
      <c r="H169" s="157">
        <v>0.86907400863257145</v>
      </c>
      <c r="I169" s="157">
        <v>0.9675829793446673</v>
      </c>
      <c r="J169" s="157">
        <v>0.99520443618112819</v>
      </c>
      <c r="K169" s="158">
        <v>1</v>
      </c>
      <c r="L169" s="157">
        <v>0.22164159502702774</v>
      </c>
      <c r="M169" s="157">
        <v>0.54959380039308081</v>
      </c>
      <c r="N169" s="157">
        <v>0.70499453503616838</v>
      </c>
      <c r="O169" s="157">
        <v>0.76553608808420481</v>
      </c>
      <c r="P169" s="159">
        <v>0.94645921759851914</v>
      </c>
      <c r="Q169" s="134"/>
    </row>
    <row r="170" spans="1:17" x14ac:dyDescent="0.25">
      <c r="A170" s="155" t="s">
        <v>150</v>
      </c>
      <c r="B170" s="160">
        <v>1.3362315343699832E-3</v>
      </c>
      <c r="C170" s="157">
        <v>1.6264675076987853E-2</v>
      </c>
      <c r="D170" s="157">
        <v>7.7503869800652422E-2</v>
      </c>
      <c r="E170" s="157">
        <v>0.29802708979494608</v>
      </c>
      <c r="F170" s="157">
        <v>0.78791854062001732</v>
      </c>
      <c r="G170" s="157">
        <v>5.4312255249686789E-2</v>
      </c>
      <c r="H170" s="157">
        <v>0.23576339453025894</v>
      </c>
      <c r="I170" s="157">
        <v>0.47432564374174124</v>
      </c>
      <c r="J170" s="157">
        <v>0.73685441101969629</v>
      </c>
      <c r="K170" s="157">
        <v>0.95843902663143954</v>
      </c>
      <c r="L170" s="157">
        <v>5.4178574071907855E-4</v>
      </c>
      <c r="M170" s="157">
        <v>2.4277256342304146E-3</v>
      </c>
      <c r="N170" s="157">
        <v>3.0164840538626152E-2</v>
      </c>
      <c r="O170" s="157">
        <v>7.7409321842491496E-2</v>
      </c>
      <c r="P170" s="159">
        <v>0.40925061126951306</v>
      </c>
      <c r="Q170" s="134"/>
    </row>
    <row r="171" spans="1:17" x14ac:dyDescent="0.25">
      <c r="A171" s="155" t="s">
        <v>151</v>
      </c>
      <c r="B171" s="160">
        <v>0.88925143980670374</v>
      </c>
      <c r="C171" s="157">
        <v>0.73853378178100515</v>
      </c>
      <c r="D171" s="157">
        <v>0.59030707044466613</v>
      </c>
      <c r="E171" s="157">
        <v>0.24026153575470335</v>
      </c>
      <c r="F171" s="157">
        <v>1.0472674915514287E-2</v>
      </c>
      <c r="G171" s="157">
        <v>0.67153540714922433</v>
      </c>
      <c r="H171" s="157">
        <v>0.30394886007683836</v>
      </c>
      <c r="I171" s="157">
        <v>4.8263248811188889E-2</v>
      </c>
      <c r="J171" s="157">
        <v>1.1599617545355826E-2</v>
      </c>
      <c r="K171" s="157">
        <v>8.8198015796964581E-4</v>
      </c>
      <c r="L171" s="157">
        <v>0.90977625144185359</v>
      </c>
      <c r="M171" s="157">
        <v>0.79930058087010358</v>
      </c>
      <c r="N171" s="157">
        <v>0.71159292278438946</v>
      </c>
      <c r="O171" s="157">
        <v>0.59434105682892813</v>
      </c>
      <c r="P171" s="159">
        <v>0.19051133233454595</v>
      </c>
      <c r="Q171" s="134"/>
    </row>
    <row r="172" spans="1:17" x14ac:dyDescent="0.25">
      <c r="A172" s="155" t="s">
        <v>152</v>
      </c>
      <c r="B172" s="160">
        <v>9.7469609453663092E-2</v>
      </c>
      <c r="C172" s="157">
        <v>0.22552167558041109</v>
      </c>
      <c r="D172" s="157">
        <v>0.18786593346701164</v>
      </c>
      <c r="E172" s="157">
        <v>8.0375615057550032E-2</v>
      </c>
      <c r="F172" s="157">
        <v>1.5056146738824862E-2</v>
      </c>
      <c r="G172" s="157">
        <v>0.19161192568119567</v>
      </c>
      <c r="H172" s="157">
        <v>0.10440522361410806</v>
      </c>
      <c r="I172" s="157">
        <v>4.9530220193620828E-2</v>
      </c>
      <c r="J172" s="157">
        <v>1.9428577701646178E-2</v>
      </c>
      <c r="K172" s="157">
        <v>1.2943290248829857E-3</v>
      </c>
      <c r="L172" s="157">
        <v>7.6915998751389353E-2</v>
      </c>
      <c r="M172" s="157">
        <v>0.17030959126107981</v>
      </c>
      <c r="N172" s="157">
        <v>0.25100172462160558</v>
      </c>
      <c r="O172" s="157">
        <v>0.17422170560199793</v>
      </c>
      <c r="P172" s="159">
        <v>5.6937269588046811E-2</v>
      </c>
      <c r="Q172" s="134"/>
    </row>
    <row r="173" spans="1:17" x14ac:dyDescent="0.25">
      <c r="A173" s="155" t="s">
        <v>153</v>
      </c>
      <c r="B173" s="160">
        <v>1.4142659614439871E-4</v>
      </c>
      <c r="C173" s="157">
        <v>3.1369986069364268E-4</v>
      </c>
      <c r="D173" s="157">
        <v>2.7472210827199383E-3</v>
      </c>
      <c r="E173" s="157">
        <v>4.7362795470253767E-3</v>
      </c>
      <c r="F173" s="157">
        <v>5.6188469281312154E-3</v>
      </c>
      <c r="G173" s="157">
        <v>9.856725557455307E-4</v>
      </c>
      <c r="H173" s="157">
        <v>5.877482699832696E-3</v>
      </c>
      <c r="I173" s="157">
        <v>1.0962986716397272E-2</v>
      </c>
      <c r="J173" s="157">
        <v>8.0452601353934346E-3</v>
      </c>
      <c r="K173" s="157">
        <v>2.6299214408073389E-3</v>
      </c>
      <c r="L173" s="157">
        <v>2.1635993193043504E-4</v>
      </c>
      <c r="M173" s="158">
        <v>0</v>
      </c>
      <c r="N173" s="157">
        <v>4.8467328423028246E-4</v>
      </c>
      <c r="O173" s="157">
        <v>3.9640669715095642E-3</v>
      </c>
      <c r="P173" s="159">
        <v>1.316422194810392E-3</v>
      </c>
      <c r="Q173" s="134"/>
    </row>
    <row r="174" spans="1:17" x14ac:dyDescent="0.25">
      <c r="A174" s="155" t="s">
        <v>154</v>
      </c>
      <c r="B174" s="160">
        <v>1.2039507006673536E-2</v>
      </c>
      <c r="C174" s="157">
        <v>3.2953417651876517E-2</v>
      </c>
      <c r="D174" s="157">
        <v>1.2120507331182915E-2</v>
      </c>
      <c r="E174" s="157">
        <v>6.4249536466905255E-3</v>
      </c>
      <c r="F174" s="157">
        <v>5.4877172989918187E-4</v>
      </c>
      <c r="G174" s="157">
        <v>4.7355919487006232E-3</v>
      </c>
      <c r="H174" s="157">
        <v>1.0304343150340553E-2</v>
      </c>
      <c r="I174" s="157">
        <v>2.5906246577537041E-3</v>
      </c>
      <c r="J174" s="158">
        <v>0</v>
      </c>
      <c r="K174" s="158">
        <v>0</v>
      </c>
      <c r="L174" s="157">
        <v>1.1411600362410589E-2</v>
      </c>
      <c r="M174" s="157">
        <v>2.9384776981301451E-2</v>
      </c>
      <c r="N174" s="157">
        <v>3.2553598527352484E-2</v>
      </c>
      <c r="O174" s="157">
        <v>1.2549902302097724E-2</v>
      </c>
      <c r="P174" s="159">
        <v>2.3450397854323803E-3</v>
      </c>
      <c r="Q174" s="134"/>
    </row>
    <row r="175" spans="1:17" x14ac:dyDescent="0.25">
      <c r="A175" s="155" t="s">
        <v>155</v>
      </c>
      <c r="B175" s="156">
        <v>0</v>
      </c>
      <c r="C175" s="158">
        <v>0</v>
      </c>
      <c r="D175" s="157">
        <v>8.2451305464007342E-4</v>
      </c>
      <c r="E175" s="157">
        <v>1.2797352532881456E-3</v>
      </c>
      <c r="F175" s="157">
        <v>2.1336334853750694E-2</v>
      </c>
      <c r="G175" s="157">
        <v>3.8215096188484369E-4</v>
      </c>
      <c r="H175" s="157">
        <v>1.1668209631801713E-3</v>
      </c>
      <c r="I175" s="157">
        <v>2.0973928044257873E-3</v>
      </c>
      <c r="J175" s="158">
        <v>0</v>
      </c>
      <c r="K175" s="157">
        <v>5.9665241682070852E-2</v>
      </c>
      <c r="L175" s="158">
        <v>0</v>
      </c>
      <c r="M175" s="158">
        <v>0</v>
      </c>
      <c r="N175" s="158">
        <v>0</v>
      </c>
      <c r="O175" s="157">
        <v>1.0570289583658398E-3</v>
      </c>
      <c r="P175" s="159">
        <v>9.1316402518546943E-4</v>
      </c>
      <c r="Q175" s="134"/>
    </row>
    <row r="176" spans="1:17" x14ac:dyDescent="0.25">
      <c r="A176" s="155" t="s">
        <v>156</v>
      </c>
      <c r="B176" s="156">
        <v>0</v>
      </c>
      <c r="C176" s="158">
        <v>0</v>
      </c>
      <c r="D176" s="158">
        <v>0</v>
      </c>
      <c r="E176" s="157">
        <v>1.843998890006312E-3</v>
      </c>
      <c r="F176" s="157">
        <v>8.2002222107137868E-3</v>
      </c>
      <c r="G176" s="158">
        <v>0</v>
      </c>
      <c r="H176" s="157">
        <v>2.1485949188365973E-3</v>
      </c>
      <c r="I176" s="157">
        <v>5.0510094511656051E-4</v>
      </c>
      <c r="J176" s="157">
        <v>4.1305001970713649E-3</v>
      </c>
      <c r="K176" s="157">
        <v>1.3141938813552146E-2</v>
      </c>
      <c r="L176" s="158">
        <v>0</v>
      </c>
      <c r="M176" s="158">
        <v>0</v>
      </c>
      <c r="N176" s="158">
        <v>0</v>
      </c>
      <c r="O176" s="158">
        <v>0</v>
      </c>
      <c r="P176" s="159">
        <v>4.8536002322213346E-3</v>
      </c>
      <c r="Q176" s="134"/>
    </row>
    <row r="177" spans="1:17" x14ac:dyDescent="0.25">
      <c r="A177" s="155" t="s">
        <v>157</v>
      </c>
      <c r="B177" s="156">
        <v>0</v>
      </c>
      <c r="C177" s="157">
        <v>1.6809173737746363E-3</v>
      </c>
      <c r="D177" s="157">
        <v>0.19713943126028224</v>
      </c>
      <c r="E177" s="157">
        <v>0.65521201324678702</v>
      </c>
      <c r="F177" s="157">
        <v>0.77165547457772088</v>
      </c>
      <c r="G177" s="157">
        <v>0.12947353553747395</v>
      </c>
      <c r="H177" s="157">
        <v>0.56146804276022344</v>
      </c>
      <c r="I177" s="157">
        <v>0.87529409566235095</v>
      </c>
      <c r="J177" s="157">
        <v>0.89882437181350361</v>
      </c>
      <c r="K177" s="157">
        <v>0.58399433060209038</v>
      </c>
      <c r="L177" s="158">
        <v>0</v>
      </c>
      <c r="M177" s="158">
        <v>0</v>
      </c>
      <c r="N177" s="157">
        <v>3.869995939751408E-3</v>
      </c>
      <c r="O177" s="157">
        <v>0.20069508634325889</v>
      </c>
      <c r="P177" s="159">
        <v>0.69412297617618834</v>
      </c>
      <c r="Q177" s="134"/>
    </row>
    <row r="178" spans="1:17" x14ac:dyDescent="0.25">
      <c r="A178" s="155" t="s">
        <v>158</v>
      </c>
      <c r="B178" s="156">
        <v>0</v>
      </c>
      <c r="C178" s="158">
        <v>0</v>
      </c>
      <c r="D178" s="157">
        <v>8.7712344805516256E-3</v>
      </c>
      <c r="E178" s="157">
        <v>8.5136851637732901E-3</v>
      </c>
      <c r="F178" s="157">
        <v>0.16596446338619653</v>
      </c>
      <c r="G178" s="157">
        <v>6.6471859275713929E-4</v>
      </c>
      <c r="H178" s="157">
        <v>6.6706388841582592E-3</v>
      </c>
      <c r="I178" s="157">
        <v>9.2031941721252408E-3</v>
      </c>
      <c r="J178" s="157">
        <v>5.6087894240438613E-2</v>
      </c>
      <c r="K178" s="157">
        <v>0.33839225827862823</v>
      </c>
      <c r="L178" s="158">
        <v>0</v>
      </c>
      <c r="M178" s="158">
        <v>0</v>
      </c>
      <c r="N178" s="158">
        <v>0</v>
      </c>
      <c r="O178" s="157">
        <v>1.3171152993843891E-2</v>
      </c>
      <c r="P178" s="159">
        <v>4.9000195663569147E-2</v>
      </c>
      <c r="Q178" s="134"/>
    </row>
    <row r="179" spans="1:17" x14ac:dyDescent="0.25">
      <c r="A179" s="155" t="s">
        <v>159</v>
      </c>
      <c r="B179" s="160">
        <v>1.0980171368160149E-3</v>
      </c>
      <c r="C179" s="157">
        <v>9.9650775223952652E-4</v>
      </c>
      <c r="D179" s="157">
        <v>2.2408887894578901E-4</v>
      </c>
      <c r="E179" s="157">
        <v>1.3521834401764266E-3</v>
      </c>
      <c r="F179" s="157">
        <v>1.1470646592470746E-3</v>
      </c>
      <c r="G179" s="157">
        <v>6.1099757301800908E-4</v>
      </c>
      <c r="H179" s="157">
        <v>4.0099929324819896E-3</v>
      </c>
      <c r="I179" s="157">
        <v>1.5531360370204536E-3</v>
      </c>
      <c r="J179" s="157">
        <v>1.8837783665896358E-3</v>
      </c>
      <c r="K179" s="158">
        <v>0</v>
      </c>
      <c r="L179" s="157">
        <v>1.679789512415367E-3</v>
      </c>
      <c r="M179" s="157">
        <v>1.0050508875151932E-3</v>
      </c>
      <c r="N179" s="157">
        <v>4.9708484266950369E-4</v>
      </c>
      <c r="O179" s="158">
        <v>0</v>
      </c>
      <c r="P179" s="161">
        <v>0</v>
      </c>
      <c r="Q179" s="134"/>
    </row>
    <row r="180" spans="1:17" x14ac:dyDescent="0.25">
      <c r="A180" s="155" t="s">
        <v>160</v>
      </c>
      <c r="B180" s="160">
        <v>1.6863932126620712E-2</v>
      </c>
      <c r="C180" s="157">
        <v>4.7667793753061273E-2</v>
      </c>
      <c r="D180" s="157">
        <v>4.3182702054726185E-2</v>
      </c>
      <c r="E180" s="157">
        <v>2.121045397260787E-2</v>
      </c>
      <c r="F180" s="157">
        <v>6.5670186496518367E-3</v>
      </c>
      <c r="G180" s="157">
        <v>5.9914800902711139E-2</v>
      </c>
      <c r="H180" s="157">
        <v>2.3670897591578793E-2</v>
      </c>
      <c r="I180" s="157">
        <v>1.9356288651263279E-2</v>
      </c>
      <c r="J180" s="157">
        <v>9.7397794034905453E-3</v>
      </c>
      <c r="K180" s="157">
        <v>8.8198015796964559E-4</v>
      </c>
      <c r="L180" s="157">
        <v>1.5919919136330528E-2</v>
      </c>
      <c r="M180" s="157">
        <v>2.7003025357741513E-2</v>
      </c>
      <c r="N180" s="157">
        <v>6.1122613712958115E-2</v>
      </c>
      <c r="O180" s="157">
        <v>3.008510347754309E-2</v>
      </c>
      <c r="P180" s="159">
        <v>1.1688585153650415E-2</v>
      </c>
      <c r="Q180" s="134"/>
    </row>
    <row r="181" spans="1:17" x14ac:dyDescent="0.25">
      <c r="A181" s="155" t="s">
        <v>161</v>
      </c>
      <c r="B181" s="160">
        <v>0.78379208074274143</v>
      </c>
      <c r="C181" s="157">
        <v>0.63266826173366042</v>
      </c>
      <c r="D181" s="157">
        <v>0.33686392501717671</v>
      </c>
      <c r="E181" s="157">
        <v>0.13365653065315239</v>
      </c>
      <c r="F181" s="157">
        <v>3.5695410956302596E-3</v>
      </c>
      <c r="G181" s="157">
        <v>0.50417534900702954</v>
      </c>
      <c r="H181" s="157">
        <v>0.16881115936681276</v>
      </c>
      <c r="I181" s="157">
        <v>1.600830577290727E-2</v>
      </c>
      <c r="J181" s="158">
        <v>0</v>
      </c>
      <c r="K181" s="158">
        <v>0</v>
      </c>
      <c r="L181" s="157">
        <v>0.81485917052029622</v>
      </c>
      <c r="M181" s="157">
        <v>0.70841320669339758</v>
      </c>
      <c r="N181" s="157">
        <v>0.54654576526425092</v>
      </c>
      <c r="O181" s="157">
        <v>0.32504782732522658</v>
      </c>
      <c r="P181" s="159">
        <v>0.11195334581345846</v>
      </c>
      <c r="Q181" s="134"/>
    </row>
    <row r="182" spans="1:17" x14ac:dyDescent="0.25">
      <c r="A182" s="155" t="s">
        <v>162</v>
      </c>
      <c r="B182" s="160">
        <v>0.19786541335161975</v>
      </c>
      <c r="C182" s="157">
        <v>0.23369723453993835</v>
      </c>
      <c r="D182" s="157">
        <v>8.8086713197275193E-2</v>
      </c>
      <c r="E182" s="157">
        <v>3.5658185002657418E-2</v>
      </c>
      <c r="F182" s="157">
        <v>1.2048955277914808E-3</v>
      </c>
      <c r="G182" s="157">
        <v>0.14880745620499877</v>
      </c>
      <c r="H182" s="157">
        <v>5.8420173088582925E-2</v>
      </c>
      <c r="I182" s="157">
        <v>4.4260059943774833E-3</v>
      </c>
      <c r="J182" s="157">
        <v>5.1535737321787211E-4</v>
      </c>
      <c r="K182" s="158">
        <v>0</v>
      </c>
      <c r="L182" s="157">
        <v>0.16884546679212384</v>
      </c>
      <c r="M182" s="157">
        <v>0.25523683180157075</v>
      </c>
      <c r="N182" s="157">
        <v>0.20046610953797719</v>
      </c>
      <c r="O182" s="157">
        <v>8.7082410926366455E-2</v>
      </c>
      <c r="P182" s="159">
        <v>2.0831547886886577E-2</v>
      </c>
      <c r="Q182" s="134"/>
    </row>
    <row r="183" spans="1:17" x14ac:dyDescent="0.25">
      <c r="A183" s="155" t="s">
        <v>163</v>
      </c>
      <c r="B183" s="160">
        <v>8.2033784903708909E-4</v>
      </c>
      <c r="C183" s="157">
        <v>8.2989510503024708E-2</v>
      </c>
      <c r="D183" s="157">
        <v>0.52336535393309935</v>
      </c>
      <c r="E183" s="157">
        <v>0.78488334547586835</v>
      </c>
      <c r="F183" s="157">
        <v>0.8425680110786633</v>
      </c>
      <c r="G183" s="157">
        <v>0.28244592956730219</v>
      </c>
      <c r="H183" s="157">
        <v>0.72382192021164626</v>
      </c>
      <c r="I183" s="157">
        <v>0.92928196880937453</v>
      </c>
      <c r="J183" s="157">
        <v>0.93459012566252453</v>
      </c>
      <c r="K183" s="157">
        <v>0.72402365832650994</v>
      </c>
      <c r="L183" s="158">
        <v>0</v>
      </c>
      <c r="M183" s="157">
        <v>7.0994432332048794E-3</v>
      </c>
      <c r="N183" s="157">
        <v>0.18878219092211873</v>
      </c>
      <c r="O183" s="157">
        <v>0.54659481553043598</v>
      </c>
      <c r="P183" s="159">
        <v>0.79982006196334843</v>
      </c>
      <c r="Q183" s="134"/>
    </row>
    <row r="184" spans="1:17" x14ac:dyDescent="0.25">
      <c r="A184" s="155" t="s">
        <v>164</v>
      </c>
      <c r="B184" s="156">
        <v>0</v>
      </c>
      <c r="C184" s="157">
        <v>2.5425062863561852E-4</v>
      </c>
      <c r="D184" s="157">
        <v>7.4627726847283074E-3</v>
      </c>
      <c r="E184" s="157">
        <v>1.7668603518649049E-2</v>
      </c>
      <c r="F184" s="157">
        <v>4.6072140801733615E-2</v>
      </c>
      <c r="G184" s="157">
        <v>4.0063782699203817E-3</v>
      </c>
      <c r="H184" s="157">
        <v>1.8498248857255158E-2</v>
      </c>
      <c r="I184" s="157">
        <v>2.2307979036353291E-2</v>
      </c>
      <c r="J184" s="157">
        <v>4.0705812129657556E-2</v>
      </c>
      <c r="K184" s="157">
        <v>5.4671477132124099E-2</v>
      </c>
      <c r="L184" s="158">
        <v>0</v>
      </c>
      <c r="M184" s="158">
        <v>0</v>
      </c>
      <c r="N184" s="157">
        <v>5.6323986945481966E-4</v>
      </c>
      <c r="O184" s="157">
        <v>9.9540271072695256E-3</v>
      </c>
      <c r="P184" s="159">
        <v>2.5433378804060745E-2</v>
      </c>
      <c r="Q184" s="134"/>
    </row>
    <row r="185" spans="1:17" x14ac:dyDescent="0.25">
      <c r="A185" s="155" t="s">
        <v>165</v>
      </c>
      <c r="B185" s="156">
        <v>0</v>
      </c>
      <c r="C185" s="158">
        <v>0</v>
      </c>
      <c r="D185" s="157">
        <v>4.2250505544231604E-4</v>
      </c>
      <c r="E185" s="157">
        <v>6.2436977119319885E-3</v>
      </c>
      <c r="F185" s="157">
        <v>9.2713562633825283E-2</v>
      </c>
      <c r="G185" s="158">
        <v>0</v>
      </c>
      <c r="H185" s="157">
        <v>4.7634350423369073E-3</v>
      </c>
      <c r="I185" s="157">
        <v>7.7793116931178189E-3</v>
      </c>
      <c r="J185" s="157">
        <v>1.3138597347722341E-2</v>
      </c>
      <c r="K185" s="157">
        <v>0.20475752132012964</v>
      </c>
      <c r="L185" s="158">
        <v>0</v>
      </c>
      <c r="M185" s="158">
        <v>0</v>
      </c>
      <c r="N185" s="158">
        <v>0</v>
      </c>
      <c r="O185" s="157">
        <v>6.5258469274340474E-4</v>
      </c>
      <c r="P185" s="159">
        <v>2.8578539864760468E-2</v>
      </c>
      <c r="Q185" s="134"/>
    </row>
    <row r="186" spans="1:17" x14ac:dyDescent="0.25">
      <c r="A186" s="155" t="s">
        <v>166</v>
      </c>
      <c r="B186" s="156">
        <v>0</v>
      </c>
      <c r="C186" s="158">
        <v>0</v>
      </c>
      <c r="D186" s="157">
        <v>5.6155293422933234E-4</v>
      </c>
      <c r="E186" s="157">
        <v>4.4675422198912944E-4</v>
      </c>
      <c r="F186" s="157">
        <v>7.3048302127033324E-3</v>
      </c>
      <c r="G186" s="157">
        <v>5.0155494601907273E-4</v>
      </c>
      <c r="H186" s="157">
        <v>1.3248803524018547E-3</v>
      </c>
      <c r="I186" s="157">
        <v>8.4014004260664224E-4</v>
      </c>
      <c r="J186" s="157">
        <v>1.3103280833873738E-3</v>
      </c>
      <c r="K186" s="157">
        <v>1.5665363063266127E-2</v>
      </c>
      <c r="L186" s="158">
        <v>0</v>
      </c>
      <c r="M186" s="158">
        <v>0</v>
      </c>
      <c r="N186" s="158">
        <v>0</v>
      </c>
      <c r="O186" s="157">
        <v>5.8323094041656419E-4</v>
      </c>
      <c r="P186" s="159">
        <v>1.694540513834403E-3</v>
      </c>
      <c r="Q186" s="134"/>
    </row>
    <row r="187" spans="1:17" x14ac:dyDescent="0.25">
      <c r="A187" s="155" t="s">
        <v>167</v>
      </c>
      <c r="B187" s="160">
        <v>6.5823592998070276E-4</v>
      </c>
      <c r="C187" s="157">
        <v>2.7229488416798207E-3</v>
      </c>
      <c r="D187" s="157">
        <v>5.4475123322716374E-5</v>
      </c>
      <c r="E187" s="157">
        <v>2.3242944314203439E-4</v>
      </c>
      <c r="F187" s="158">
        <v>0</v>
      </c>
      <c r="G187" s="157">
        <v>1.4853110201907117E-4</v>
      </c>
      <c r="H187" s="157">
        <v>6.892854893849864E-4</v>
      </c>
      <c r="I187" s="158">
        <v>0</v>
      </c>
      <c r="J187" s="158">
        <v>0</v>
      </c>
      <c r="K187" s="158">
        <v>0</v>
      </c>
      <c r="L187" s="157">
        <v>3.7544355125002581E-4</v>
      </c>
      <c r="M187" s="157">
        <v>2.2474929140846463E-3</v>
      </c>
      <c r="N187" s="157">
        <v>2.5200806932400488E-3</v>
      </c>
      <c r="O187" s="158">
        <v>0</v>
      </c>
      <c r="P187" s="161">
        <v>0</v>
      </c>
      <c r="Q187" s="134"/>
    </row>
    <row r="188" spans="1:17" x14ac:dyDescent="0.25">
      <c r="A188" s="155" t="s">
        <v>168</v>
      </c>
      <c r="B188" s="160">
        <v>1.892396570645169E-2</v>
      </c>
      <c r="C188" s="157">
        <v>4.807651205052136E-2</v>
      </c>
      <c r="D188" s="157">
        <v>3.7359102931587666E-2</v>
      </c>
      <c r="E188" s="157">
        <v>1.9187403171462863E-2</v>
      </c>
      <c r="F188" s="157">
        <v>6.2704197550566901E-3</v>
      </c>
      <c r="G188" s="157">
        <v>5.6523864590839426E-2</v>
      </c>
      <c r="H188" s="157">
        <v>2.1030004684936255E-2</v>
      </c>
      <c r="I188" s="157">
        <v>1.8476415015665933E-2</v>
      </c>
      <c r="J188" s="157">
        <v>8.502098041916312E-3</v>
      </c>
      <c r="K188" s="157">
        <v>2.0519952294337702E-3</v>
      </c>
      <c r="L188" s="157">
        <v>2.0066520285657148E-2</v>
      </c>
      <c r="M188" s="157">
        <v>2.8294927074115607E-2</v>
      </c>
      <c r="N188" s="157">
        <v>5.8438332647596632E-2</v>
      </c>
      <c r="O188" s="157">
        <v>2.3070977290087412E-2</v>
      </c>
      <c r="P188" s="159">
        <v>1.0930730541030441E-2</v>
      </c>
      <c r="Q188" s="134"/>
    </row>
    <row r="189" spans="1:17" x14ac:dyDescent="0.25">
      <c r="A189" s="155" t="s">
        <v>169</v>
      </c>
      <c r="B189" s="160">
        <v>5.7084172158013931E-2</v>
      </c>
      <c r="C189" s="157">
        <v>7.2801896400736962E-2</v>
      </c>
      <c r="D189" s="157">
        <v>0.13133455256002866</v>
      </c>
      <c r="E189" s="157">
        <v>8.2783344942157E-2</v>
      </c>
      <c r="F189" s="157">
        <v>2.0805139175670086E-2</v>
      </c>
      <c r="G189" s="157">
        <v>0.10185185361937192</v>
      </c>
      <c r="H189" s="157">
        <v>5.9787822696873695E-2</v>
      </c>
      <c r="I189" s="157">
        <v>4.3881849733204123E-2</v>
      </c>
      <c r="J189" s="157">
        <v>2.128306547989782E-2</v>
      </c>
      <c r="K189" s="157">
        <v>7.1322699672017389E-3</v>
      </c>
      <c r="L189" s="157">
        <v>4.8117730093670957E-2</v>
      </c>
      <c r="M189" s="157">
        <v>7.1519611890640114E-2</v>
      </c>
      <c r="N189" s="157">
        <v>8.5689128603394768E-2</v>
      </c>
      <c r="O189" s="157">
        <v>0.13351701925145326</v>
      </c>
      <c r="P189" s="159">
        <v>9.3426567627752102E-2</v>
      </c>
      <c r="Q189" s="134"/>
    </row>
    <row r="190" spans="1:17" x14ac:dyDescent="0.25">
      <c r="A190" s="155" t="s">
        <v>170</v>
      </c>
      <c r="B190" s="160">
        <v>0.21714397924692752</v>
      </c>
      <c r="C190" s="157">
        <v>0.24755077389575048</v>
      </c>
      <c r="D190" s="157">
        <v>0.16486013617797118</v>
      </c>
      <c r="E190" s="157">
        <v>8.9474018718013096E-2</v>
      </c>
      <c r="F190" s="157">
        <v>1.4986535274437097E-2</v>
      </c>
      <c r="G190" s="157">
        <v>0.12975587258575061</v>
      </c>
      <c r="H190" s="157">
        <v>0.11017288945437731</v>
      </c>
      <c r="I190" s="157">
        <v>5.0051586030754283E-2</v>
      </c>
      <c r="J190" s="157">
        <v>1.9410501007745714E-2</v>
      </c>
      <c r="K190" s="157">
        <v>2.1487783026830388E-3</v>
      </c>
      <c r="L190" s="157">
        <v>0.20949847289117543</v>
      </c>
      <c r="M190" s="157">
        <v>0.26482032278960566</v>
      </c>
      <c r="N190" s="157">
        <v>0.22821691700800786</v>
      </c>
      <c r="O190" s="157">
        <v>0.17886351568747055</v>
      </c>
      <c r="P190" s="159">
        <v>7.2429587130203685E-2</v>
      </c>
      <c r="Q190" s="134"/>
    </row>
    <row r="191" spans="1:17" x14ac:dyDescent="0.25">
      <c r="A191" s="155" t="s">
        <v>171</v>
      </c>
      <c r="B191" s="160">
        <v>0.15160582842291342</v>
      </c>
      <c r="C191" s="157">
        <v>0.10973238876979499</v>
      </c>
      <c r="D191" s="157">
        <v>7.4638493355935268E-2</v>
      </c>
      <c r="E191" s="157">
        <v>5.0944593713901268E-2</v>
      </c>
      <c r="F191" s="157">
        <v>3.1351949119740518E-3</v>
      </c>
      <c r="G191" s="157">
        <v>0.10702528600685514</v>
      </c>
      <c r="H191" s="157">
        <v>7.3217689779766559E-2</v>
      </c>
      <c r="I191" s="157">
        <v>2.6525631861007409E-2</v>
      </c>
      <c r="J191" s="157">
        <v>2.9603479594144063E-3</v>
      </c>
      <c r="K191" s="158">
        <v>0</v>
      </c>
      <c r="L191" s="157">
        <v>0.16418620836245504</v>
      </c>
      <c r="M191" s="157">
        <v>0.11739180184230114</v>
      </c>
      <c r="N191" s="157">
        <v>0.10767995287293185</v>
      </c>
      <c r="O191" s="157">
        <v>7.0653724717832225E-2</v>
      </c>
      <c r="P191" s="159">
        <v>2.2295480255513801E-2</v>
      </c>
      <c r="Q191" s="134"/>
    </row>
    <row r="192" spans="1:17" x14ac:dyDescent="0.25">
      <c r="A192" s="155" t="s">
        <v>172</v>
      </c>
      <c r="B192" s="160">
        <v>1.0866116134001875E-3</v>
      </c>
      <c r="C192" s="157">
        <v>9.570109429297537E-4</v>
      </c>
      <c r="D192" s="157">
        <v>2.3299613383110352E-3</v>
      </c>
      <c r="E192" s="157">
        <v>2.5887034415277932E-4</v>
      </c>
      <c r="F192" s="158">
        <v>0</v>
      </c>
      <c r="G192" s="157">
        <v>8.9169408282704292E-4</v>
      </c>
      <c r="H192" s="158">
        <v>0</v>
      </c>
      <c r="I192" s="157">
        <v>7.5596876829857459E-4</v>
      </c>
      <c r="J192" s="158">
        <v>0</v>
      </c>
      <c r="K192" s="158">
        <v>0</v>
      </c>
      <c r="L192" s="157">
        <v>1.6623408971113455E-3</v>
      </c>
      <c r="M192" s="157">
        <v>3.6136027439168355E-4</v>
      </c>
      <c r="N192" s="157">
        <v>1.338021650331404E-3</v>
      </c>
      <c r="O192" s="157">
        <v>2.856124811837734E-3</v>
      </c>
      <c r="P192" s="161">
        <v>0</v>
      </c>
      <c r="Q192" s="134"/>
    </row>
    <row r="193" spans="1:17" x14ac:dyDescent="0.25">
      <c r="A193" s="155" t="s">
        <v>173</v>
      </c>
      <c r="B193" s="160">
        <v>4.6767685961574619E-4</v>
      </c>
      <c r="C193" s="157">
        <v>5.5920846781135351E-4</v>
      </c>
      <c r="D193" s="157">
        <v>2.3510670779992804E-2</v>
      </c>
      <c r="E193" s="157">
        <v>4.1434654438317897E-2</v>
      </c>
      <c r="F193" s="157">
        <v>8.3457822403450125E-3</v>
      </c>
      <c r="G193" s="157">
        <v>2.3972911738786677E-2</v>
      </c>
      <c r="H193" s="157">
        <v>3.3833373485817102E-2</v>
      </c>
      <c r="I193" s="157">
        <v>1.9706004849270504E-2</v>
      </c>
      <c r="J193" s="157">
        <v>1.2605822603032224E-2</v>
      </c>
      <c r="K193" s="157">
        <v>3.8722356865943967E-3</v>
      </c>
      <c r="L193" s="158">
        <v>0</v>
      </c>
      <c r="M193" s="158">
        <v>0</v>
      </c>
      <c r="N193" s="157">
        <v>1.1230108173566691E-3</v>
      </c>
      <c r="O193" s="157">
        <v>2.0674941736929988E-2</v>
      </c>
      <c r="P193" s="159">
        <v>4.2056654447521567E-2</v>
      </c>
      <c r="Q193" s="134"/>
    </row>
    <row r="194" spans="1:17" x14ac:dyDescent="0.25">
      <c r="A194" s="155" t="s">
        <v>174</v>
      </c>
      <c r="B194" s="156">
        <v>0</v>
      </c>
      <c r="C194" s="157">
        <v>8.1675995199763732E-4</v>
      </c>
      <c r="D194" s="157">
        <v>4.6647427202682619E-2</v>
      </c>
      <c r="E194" s="157">
        <v>0.31658932098377324</v>
      </c>
      <c r="F194" s="157">
        <v>0.8269840061606728</v>
      </c>
      <c r="G194" s="157">
        <v>3.9384278470004232E-2</v>
      </c>
      <c r="H194" s="157">
        <v>0.23139387647437831</v>
      </c>
      <c r="I194" s="157">
        <v>0.57759428565976756</v>
      </c>
      <c r="J194" s="157">
        <v>0.79547898929964023</v>
      </c>
      <c r="K194" s="157">
        <v>0.94064343881895629</v>
      </c>
      <c r="L194" s="158">
        <v>0</v>
      </c>
      <c r="M194" s="158">
        <v>0</v>
      </c>
      <c r="N194" s="157">
        <v>1.2619123498720931E-3</v>
      </c>
      <c r="O194" s="157">
        <v>4.0837851572133856E-2</v>
      </c>
      <c r="P194" s="159">
        <v>0.42953762886770769</v>
      </c>
      <c r="Q194" s="134"/>
    </row>
    <row r="195" spans="1:17" x14ac:dyDescent="0.25">
      <c r="A195" s="155" t="s">
        <v>175</v>
      </c>
      <c r="B195" s="160">
        <v>2.1604840090793533E-2</v>
      </c>
      <c r="C195" s="157">
        <v>0.11192425732665533</v>
      </c>
      <c r="D195" s="157">
        <v>0.23779835922435527</v>
      </c>
      <c r="E195" s="157">
        <v>0.19497033681904127</v>
      </c>
      <c r="F195" s="157">
        <v>9.5826281086336743E-2</v>
      </c>
      <c r="G195" s="157">
        <v>8.8059108669028024E-2</v>
      </c>
      <c r="H195" s="157">
        <v>0.1839671645433433</v>
      </c>
      <c r="I195" s="157">
        <v>0.18437067752935651</v>
      </c>
      <c r="J195" s="157">
        <v>0.11480394295165583</v>
      </c>
      <c r="K195" s="157">
        <v>4.0103244443430233E-2</v>
      </c>
      <c r="L195" s="157">
        <v>1.1990140538290799E-2</v>
      </c>
      <c r="M195" s="157">
        <v>5.593045303766693E-2</v>
      </c>
      <c r="N195" s="157">
        <v>0.17091917791089364</v>
      </c>
      <c r="O195" s="157">
        <v>0.26306640247883273</v>
      </c>
      <c r="P195" s="159">
        <v>0.19261504224857301</v>
      </c>
      <c r="Q195" s="134"/>
    </row>
    <row r="196" spans="1:17" x14ac:dyDescent="0.25">
      <c r="A196" s="155" t="s">
        <v>176</v>
      </c>
      <c r="B196" s="160">
        <v>0.53208292590188366</v>
      </c>
      <c r="C196" s="157">
        <v>0.40580244763165385</v>
      </c>
      <c r="D196" s="157">
        <v>0.28060836449662158</v>
      </c>
      <c r="E196" s="157">
        <v>0.20371856427659987</v>
      </c>
      <c r="F196" s="157">
        <v>2.2940593229739695E-2</v>
      </c>
      <c r="G196" s="157">
        <v>0.45253513023653652</v>
      </c>
      <c r="H196" s="157">
        <v>0.28659717888050673</v>
      </c>
      <c r="I196" s="157">
        <v>7.5370972797133479E-2</v>
      </c>
      <c r="J196" s="157">
        <v>2.4955232656696733E-2</v>
      </c>
      <c r="K196" s="157">
        <v>4.0480375517007094E-3</v>
      </c>
      <c r="L196" s="157">
        <v>0.5444785869316392</v>
      </c>
      <c r="M196" s="157">
        <v>0.4606764722037639</v>
      </c>
      <c r="N196" s="157">
        <v>0.3427825825406583</v>
      </c>
      <c r="O196" s="157">
        <v>0.26590641543001337</v>
      </c>
      <c r="P196" s="159">
        <v>0.13634178753182602</v>
      </c>
      <c r="Q196" s="134"/>
    </row>
    <row r="197" spans="1:17" x14ac:dyDescent="0.25">
      <c r="A197" s="155" t="s">
        <v>177</v>
      </c>
      <c r="B197" s="156">
        <v>0</v>
      </c>
      <c r="C197" s="157">
        <v>1.7787445621480439E-3</v>
      </c>
      <c r="D197" s="157">
        <v>9.1293193251337312E-4</v>
      </c>
      <c r="E197" s="157">
        <v>6.3889259258080784E-4</v>
      </c>
      <c r="F197" s="157">
        <v>7.060481657673943E-4</v>
      </c>
      <c r="G197" s="158">
        <v>0</v>
      </c>
      <c r="H197" s="158">
        <v>0</v>
      </c>
      <c r="I197" s="157">
        <v>3.2666077555418165E-3</v>
      </c>
      <c r="J197" s="158">
        <v>0</v>
      </c>
      <c r="K197" s="158">
        <v>0</v>
      </c>
      <c r="L197" s="158">
        <v>0</v>
      </c>
      <c r="M197" s="157">
        <v>1.0050508875151932E-3</v>
      </c>
      <c r="N197" s="157">
        <v>2.5509635989561601E-3</v>
      </c>
      <c r="O197" s="157">
        <v>5.5302702340937675E-4</v>
      </c>
      <c r="P197" s="159">
        <v>3.6652134987099673E-4</v>
      </c>
      <c r="Q197" s="134"/>
    </row>
    <row r="198" spans="1:17" x14ac:dyDescent="0.25">
      <c r="A198" s="155" t="s">
        <v>178</v>
      </c>
      <c r="B198" s="160">
        <v>0.658987516393998</v>
      </c>
      <c r="C198" s="157">
        <v>0.64200221560642212</v>
      </c>
      <c r="D198" s="157">
        <v>0.55625864951451431</v>
      </c>
      <c r="E198" s="157">
        <v>0.51159671094282377</v>
      </c>
      <c r="F198" s="157">
        <v>0.49490653382072092</v>
      </c>
      <c r="G198" s="157">
        <v>0.53720642112879813</v>
      </c>
      <c r="H198" s="157">
        <v>0.48144867297571114</v>
      </c>
      <c r="I198" s="157">
        <v>0.50602988506667135</v>
      </c>
      <c r="J198" s="157">
        <v>0.49303280781907433</v>
      </c>
      <c r="K198" s="157">
        <v>0.45065373795514113</v>
      </c>
      <c r="L198" s="157">
        <v>0.66842908116908772</v>
      </c>
      <c r="M198" s="157">
        <v>0.66587235480881013</v>
      </c>
      <c r="N198" s="157">
        <v>0.61363298683778911</v>
      </c>
      <c r="O198" s="157">
        <v>0.56324703245926611</v>
      </c>
      <c r="P198" s="159">
        <v>0.55947276045881045</v>
      </c>
      <c r="Q198" s="134"/>
    </row>
    <row r="199" spans="1:17" x14ac:dyDescent="0.25">
      <c r="A199" s="155" t="s">
        <v>47</v>
      </c>
      <c r="B199" s="160">
        <v>0.99830402616796488</v>
      </c>
      <c r="C199" s="157">
        <v>0.95154286776199182</v>
      </c>
      <c r="D199" s="157">
        <v>0.91163380745312805</v>
      </c>
      <c r="E199" s="157">
        <v>0.71211359851784872</v>
      </c>
      <c r="F199" s="157">
        <v>0.35144214914793359</v>
      </c>
      <c r="G199" s="157">
        <v>0.84562228254040317</v>
      </c>
      <c r="H199" s="157">
        <v>0.61073384801963726</v>
      </c>
      <c r="I199" s="157">
        <v>0.46463776354860908</v>
      </c>
      <c r="J199" s="157">
        <v>0.34631403360535074</v>
      </c>
      <c r="K199" s="157">
        <v>0.27396087626072363</v>
      </c>
      <c r="L199" s="157">
        <v>0.99970161724218465</v>
      </c>
      <c r="M199" s="157">
        <v>0.98554028415459927</v>
      </c>
      <c r="N199" s="157">
        <v>0.93414201480248971</v>
      </c>
      <c r="O199" s="157">
        <v>0.93656467258228715</v>
      </c>
      <c r="P199" s="159">
        <v>0.78676773748859863</v>
      </c>
      <c r="Q199" s="134"/>
    </row>
    <row r="200" spans="1:17" x14ac:dyDescent="0.25">
      <c r="A200" s="155" t="s">
        <v>48</v>
      </c>
      <c r="B200" s="156">
        <v>2.7050663522404825</v>
      </c>
      <c r="C200" s="158">
        <v>2.3402715995617998</v>
      </c>
      <c r="D200" s="158">
        <v>2.1168703044646873</v>
      </c>
      <c r="E200" s="158">
        <v>1.98518802850512</v>
      </c>
      <c r="F200" s="158">
        <v>1.7094158940194391</v>
      </c>
      <c r="G200" s="158">
        <v>2.1126504816748528</v>
      </c>
      <c r="H200" s="158">
        <v>2.0815376362243505</v>
      </c>
      <c r="I200" s="158">
        <v>2.0315271114875832</v>
      </c>
      <c r="J200" s="158">
        <v>1.814261980998221</v>
      </c>
      <c r="K200" s="158">
        <v>1.4918989211997755</v>
      </c>
      <c r="L200" s="158">
        <v>2.8417663014433638</v>
      </c>
      <c r="M200" s="158">
        <v>2.4607397371782489</v>
      </c>
      <c r="N200" s="158">
        <v>2.2521982945276839</v>
      </c>
      <c r="O200" s="158">
        <v>2.1367765428272407</v>
      </c>
      <c r="P200" s="161">
        <v>1.8601309416019676</v>
      </c>
      <c r="Q200" s="134"/>
    </row>
    <row r="201" spans="1:17" x14ac:dyDescent="0.25">
      <c r="A201" s="155" t="s">
        <v>181</v>
      </c>
      <c r="B201" s="160">
        <v>1.2613761698963893E-2</v>
      </c>
      <c r="C201" s="157">
        <v>1.9605760125052097E-2</v>
      </c>
      <c r="D201" s="157">
        <v>3.823201293989318E-2</v>
      </c>
      <c r="E201" s="157">
        <v>3.2476219381521405E-2</v>
      </c>
      <c r="F201" s="157">
        <v>1.3459345536260759E-2</v>
      </c>
      <c r="G201" s="157">
        <v>1.2003667820648779E-2</v>
      </c>
      <c r="H201" s="157">
        <v>7.8283764021907717E-3</v>
      </c>
      <c r="I201" s="157">
        <v>1.0336246713712199E-2</v>
      </c>
      <c r="J201" s="157">
        <v>1.2479260845209767E-2</v>
      </c>
      <c r="K201" s="157">
        <v>6.0722868320422724E-3</v>
      </c>
      <c r="L201" s="157">
        <v>1.0572095262103868E-2</v>
      </c>
      <c r="M201" s="157">
        <v>1.5551146727965088E-2</v>
      </c>
      <c r="N201" s="157">
        <v>2.6147419656826664E-2</v>
      </c>
      <c r="O201" s="157">
        <v>4.4246228247922105E-2</v>
      </c>
      <c r="P201" s="159">
        <v>5.5815778809393264E-2</v>
      </c>
      <c r="Q201" s="134"/>
    </row>
    <row r="202" spans="1:17" x14ac:dyDescent="0.25">
      <c r="A202" s="155" t="s">
        <v>182</v>
      </c>
      <c r="B202" s="160">
        <v>1.7532859191528419E-4</v>
      </c>
      <c r="C202" s="157">
        <v>7.8274559070816499E-3</v>
      </c>
      <c r="D202" s="157">
        <v>1.3644677431035453E-2</v>
      </c>
      <c r="E202" s="157">
        <v>1.5098424432398623E-2</v>
      </c>
      <c r="F202" s="157">
        <v>4.3588918639569296E-3</v>
      </c>
      <c r="G202" s="157">
        <v>1.3963278735047639E-3</v>
      </c>
      <c r="H202" s="157">
        <v>1.3156786845407728E-3</v>
      </c>
      <c r="I202" s="157">
        <v>5.021884849309574E-3</v>
      </c>
      <c r="J202" s="157">
        <v>3.3995454724285445E-3</v>
      </c>
      <c r="K202" s="157">
        <v>1.7719209531894952E-3</v>
      </c>
      <c r="L202" s="157">
        <v>2.6822452951861002E-4</v>
      </c>
      <c r="M202" s="157">
        <v>4.3765801380619643E-3</v>
      </c>
      <c r="N202" s="157">
        <v>9.0472547027428997E-3</v>
      </c>
      <c r="O202" s="157">
        <v>1.6955233613523954E-2</v>
      </c>
      <c r="P202" s="159">
        <v>2.5420966166377856E-2</v>
      </c>
      <c r="Q202" s="134"/>
    </row>
    <row r="203" spans="1:17" x14ac:dyDescent="0.25">
      <c r="A203" s="155" t="s">
        <v>183</v>
      </c>
      <c r="B203" s="160">
        <v>5.0130690067782039E-4</v>
      </c>
      <c r="C203" s="157">
        <v>4.0390863071355079E-3</v>
      </c>
      <c r="D203" s="157">
        <v>8.4359179042665725E-3</v>
      </c>
      <c r="E203" s="157">
        <v>1.2904199138984482E-2</v>
      </c>
      <c r="F203" s="157">
        <v>6.9240030148776475E-3</v>
      </c>
      <c r="G203" s="157">
        <v>4.7345883474030645E-4</v>
      </c>
      <c r="H203" s="157">
        <v>1.7876467442577443E-3</v>
      </c>
      <c r="I203" s="157">
        <v>6.7481494459843555E-3</v>
      </c>
      <c r="J203" s="157">
        <v>5.4780924479173854E-4</v>
      </c>
      <c r="K203" s="157">
        <v>6.3490640708318315E-3</v>
      </c>
      <c r="L203" s="157">
        <v>4.9237240475476219E-4</v>
      </c>
      <c r="M203" s="157">
        <v>1.0497951375566044E-3</v>
      </c>
      <c r="N203" s="157">
        <v>5.9340375274005491E-3</v>
      </c>
      <c r="O203" s="157">
        <v>1.0912095825828989E-2</v>
      </c>
      <c r="P203" s="159">
        <v>2.3436593290822056E-2</v>
      </c>
      <c r="Q203" s="134"/>
    </row>
    <row r="204" spans="1:17" x14ac:dyDescent="0.25">
      <c r="A204" s="155" t="s">
        <v>184</v>
      </c>
      <c r="B204" s="160">
        <v>1.1804431927095283E-2</v>
      </c>
      <c r="C204" s="157">
        <v>2.4219460829088855E-2</v>
      </c>
      <c r="D204" s="157">
        <v>3.9905229034522115E-2</v>
      </c>
      <c r="E204" s="157">
        <v>2.1956774537428256E-2</v>
      </c>
      <c r="F204" s="157">
        <v>8.781275182137064E-3</v>
      </c>
      <c r="G204" s="157">
        <v>1.0007691006877898E-2</v>
      </c>
      <c r="H204" s="157">
        <v>3.8408676783533813E-3</v>
      </c>
      <c r="I204" s="157">
        <v>4.7867893039452861E-3</v>
      </c>
      <c r="J204" s="157">
        <v>5.7117675758740927E-3</v>
      </c>
      <c r="K204" s="157">
        <v>7.42372231558611E-3</v>
      </c>
      <c r="L204" s="157">
        <v>7.0862382295023485E-3</v>
      </c>
      <c r="M204" s="157">
        <v>2.3180919142395721E-2</v>
      </c>
      <c r="N204" s="157">
        <v>2.8964483858515307E-2</v>
      </c>
      <c r="O204" s="157">
        <v>4.8692052005111876E-2</v>
      </c>
      <c r="P204" s="159">
        <v>3.8228456457280457E-2</v>
      </c>
      <c r="Q204" s="134"/>
    </row>
    <row r="205" spans="1:17" x14ac:dyDescent="0.25">
      <c r="A205" s="155" t="s">
        <v>185</v>
      </c>
      <c r="B205" s="160">
        <v>1.3050802048827186E-3</v>
      </c>
      <c r="C205" s="157">
        <v>3.5438609207030826E-3</v>
      </c>
      <c r="D205" s="157">
        <v>1.2270509917637002E-2</v>
      </c>
      <c r="E205" s="157">
        <v>8.833520698534162E-3</v>
      </c>
      <c r="F205" s="157">
        <v>3.3049926484689813E-3</v>
      </c>
      <c r="G205" s="157">
        <v>1.6809688577168647E-3</v>
      </c>
      <c r="H205" s="157">
        <v>2.4423608472058148E-3</v>
      </c>
      <c r="I205" s="157">
        <v>4.5050635668015173E-3</v>
      </c>
      <c r="J205" s="157">
        <v>2.698280827053188E-3</v>
      </c>
      <c r="K205" s="157">
        <v>2.6296189036626181E-3</v>
      </c>
      <c r="L205" s="157">
        <v>4.9280138847571987E-4</v>
      </c>
      <c r="M205" s="157">
        <v>4.4945653884840139E-3</v>
      </c>
      <c r="N205" s="157">
        <v>3.0868153559611062E-3</v>
      </c>
      <c r="O205" s="157">
        <v>1.4191817980028018E-2</v>
      </c>
      <c r="P205" s="159">
        <v>1.5228641136884508E-2</v>
      </c>
      <c r="Q205" s="134"/>
    </row>
    <row r="206" spans="1:17" x14ac:dyDescent="0.25">
      <c r="A206" s="155" t="s">
        <v>186</v>
      </c>
      <c r="B206" s="160">
        <v>8.9651594844699528E-4</v>
      </c>
      <c r="C206" s="157">
        <v>3.6673937053618845E-3</v>
      </c>
      <c r="D206" s="157">
        <v>1.2836012605040416E-2</v>
      </c>
      <c r="E206" s="157">
        <v>7.7428442363601802E-3</v>
      </c>
      <c r="F206" s="157">
        <v>6.5354341177876899E-3</v>
      </c>
      <c r="G206" s="158">
        <v>0</v>
      </c>
      <c r="H206" s="157">
        <v>8.6747667418520305E-4</v>
      </c>
      <c r="I206" s="157">
        <v>2.754559548906983E-3</v>
      </c>
      <c r="J206" s="157">
        <v>4.9133681725511483E-3</v>
      </c>
      <c r="K206" s="157">
        <v>8.2218348550799174E-3</v>
      </c>
      <c r="L206" s="157">
        <v>1.3715251223503538E-3</v>
      </c>
      <c r="M206" s="157">
        <v>1.8974417546172545E-3</v>
      </c>
      <c r="N206" s="157">
        <v>5.299646222537013E-3</v>
      </c>
      <c r="O206" s="157">
        <v>1.7824449143784411E-2</v>
      </c>
      <c r="P206" s="159">
        <v>1.3322821316535055E-2</v>
      </c>
      <c r="Q206" s="134"/>
    </row>
    <row r="207" spans="1:17" x14ac:dyDescent="0.25">
      <c r="A207" s="155" t="s">
        <v>187</v>
      </c>
      <c r="B207" s="160">
        <v>1.9473259421401348E-3</v>
      </c>
      <c r="C207" s="157">
        <v>5.543701975230104E-3</v>
      </c>
      <c r="D207" s="157">
        <v>8.2200026852983915E-3</v>
      </c>
      <c r="E207" s="157">
        <v>8.4798655268455581E-3</v>
      </c>
      <c r="F207" s="157">
        <v>3.599033334820147E-3</v>
      </c>
      <c r="G207" s="157">
        <v>2.5304001747906849E-3</v>
      </c>
      <c r="H207" s="157">
        <v>1.4159085577699322E-3</v>
      </c>
      <c r="I207" s="157">
        <v>3.2171253598868767E-3</v>
      </c>
      <c r="J207" s="157">
        <v>2.8508538831720064E-3</v>
      </c>
      <c r="K207" s="157">
        <v>3.1809002365046951E-3</v>
      </c>
      <c r="L207" s="157">
        <v>1.7982128230806986E-4</v>
      </c>
      <c r="M207" s="157">
        <v>5.9662437548367543E-3</v>
      </c>
      <c r="N207" s="157">
        <v>5.8126939122858153E-3</v>
      </c>
      <c r="O207" s="157">
        <v>1.0250517570303644E-2</v>
      </c>
      <c r="P207" s="159">
        <v>1.3219521490579133E-2</v>
      </c>
      <c r="Q207" s="134"/>
    </row>
    <row r="208" spans="1:17" x14ac:dyDescent="0.25">
      <c r="A208" s="155" t="s">
        <v>188</v>
      </c>
      <c r="B208" s="160">
        <v>2.7741612762537273E-4</v>
      </c>
      <c r="C208" s="157">
        <v>9.4919264152297663E-4</v>
      </c>
      <c r="D208" s="157">
        <v>1.6611873008712922E-3</v>
      </c>
      <c r="E208" s="157">
        <v>1.052378275827505E-3</v>
      </c>
      <c r="F208" s="157">
        <v>1.4015692360940296E-3</v>
      </c>
      <c r="G208" s="158">
        <v>0</v>
      </c>
      <c r="H208" s="158">
        <v>0</v>
      </c>
      <c r="I208" s="158">
        <v>0</v>
      </c>
      <c r="J208" s="157">
        <v>5.1759841989536693E-4</v>
      </c>
      <c r="K208" s="157">
        <v>3.5074829100034208E-3</v>
      </c>
      <c r="L208" s="157">
        <v>4.2440202992757593E-4</v>
      </c>
      <c r="M208" s="157">
        <v>4.6724388617275253E-4</v>
      </c>
      <c r="N208" s="157">
        <v>9.8185052587570457E-4</v>
      </c>
      <c r="O208" s="157">
        <v>2.5658045752693938E-3</v>
      </c>
      <c r="P208" s="159">
        <v>1.5873722476424993E-3</v>
      </c>
      <c r="Q208" s="134"/>
    </row>
    <row r="209" spans="1:17" x14ac:dyDescent="0.25">
      <c r="A209" s="155" t="s">
        <v>189</v>
      </c>
      <c r="B209" s="160">
        <v>5.715643262130763E-2</v>
      </c>
      <c r="C209" s="157">
        <v>6.9809208642269013E-2</v>
      </c>
      <c r="D209" s="157">
        <v>0.10150746430063191</v>
      </c>
      <c r="E209" s="157">
        <v>6.5257698064555961E-2</v>
      </c>
      <c r="F209" s="157">
        <v>1.6613901908710791E-2</v>
      </c>
      <c r="G209" s="157">
        <v>2.6403439409309552E-2</v>
      </c>
      <c r="H209" s="157">
        <v>1.9715496186327414E-2</v>
      </c>
      <c r="I209" s="157">
        <v>1.8695957103086587E-2</v>
      </c>
      <c r="J209" s="157">
        <v>1.1748290963729547E-2</v>
      </c>
      <c r="K209" s="157">
        <v>1.0359635381368797E-2</v>
      </c>
      <c r="L209" s="157">
        <v>5.8216378429460029E-2</v>
      </c>
      <c r="M209" s="157">
        <v>6.0408452797146912E-2</v>
      </c>
      <c r="N209" s="157">
        <v>8.4299416853959336E-2</v>
      </c>
      <c r="O209" s="157">
        <v>0.12062426520551101</v>
      </c>
      <c r="P209" s="159">
        <v>0.10501151054169525</v>
      </c>
      <c r="Q209" s="134"/>
    </row>
    <row r="210" spans="1:17" x14ac:dyDescent="0.25">
      <c r="A210" s="155" t="s">
        <v>190</v>
      </c>
      <c r="B210" s="160">
        <v>1.0769816768661303E-2</v>
      </c>
      <c r="C210" s="157">
        <v>2.4086836765807605E-2</v>
      </c>
      <c r="D210" s="157">
        <v>4.5217263030647867E-2</v>
      </c>
      <c r="E210" s="157">
        <v>2.6193732182717457E-2</v>
      </c>
      <c r="F210" s="157">
        <v>3.6429960028519113E-3</v>
      </c>
      <c r="G210" s="157">
        <v>7.2143142167515745E-3</v>
      </c>
      <c r="H210" s="157">
        <v>8.4534724314631864E-3</v>
      </c>
      <c r="I210" s="157">
        <v>2.4371780295287379E-3</v>
      </c>
      <c r="J210" s="157">
        <v>3.649777280017621E-3</v>
      </c>
      <c r="K210" s="158">
        <v>0</v>
      </c>
      <c r="L210" s="157">
        <v>1.3121927409596754E-2</v>
      </c>
      <c r="M210" s="157">
        <v>1.84633781987881E-2</v>
      </c>
      <c r="N210" s="157">
        <v>2.5110742218613005E-2</v>
      </c>
      <c r="O210" s="157">
        <v>5.1219236722868357E-2</v>
      </c>
      <c r="P210" s="159">
        <v>4.8992331282692134E-2</v>
      </c>
      <c r="Q210" s="134"/>
    </row>
    <row r="211" spans="1:17" x14ac:dyDescent="0.25">
      <c r="A211" s="155" t="s">
        <v>191</v>
      </c>
      <c r="B211" s="160">
        <v>1.1838292317854739E-2</v>
      </c>
      <c r="C211" s="157">
        <v>2.2803538695127825E-2</v>
      </c>
      <c r="D211" s="157">
        <v>2.7346063765597894E-2</v>
      </c>
      <c r="E211" s="157">
        <v>1.212039909898645E-2</v>
      </c>
      <c r="F211" s="157">
        <v>9.4702687464835057E-3</v>
      </c>
      <c r="G211" s="157">
        <v>2.0873612324880156E-3</v>
      </c>
      <c r="H211" s="157">
        <v>7.2613156840045461E-4</v>
      </c>
      <c r="I211" s="157">
        <v>3.3475624854944954E-3</v>
      </c>
      <c r="J211" s="157">
        <v>6.2994068241755104E-3</v>
      </c>
      <c r="K211" s="157">
        <v>1.2660615593794076E-2</v>
      </c>
      <c r="L211" s="157">
        <v>1.2025023279701981E-2</v>
      </c>
      <c r="M211" s="157">
        <v>1.6989102879318759E-2</v>
      </c>
      <c r="N211" s="157">
        <v>2.9704296586963733E-2</v>
      </c>
      <c r="O211" s="157">
        <v>3.3700613146153344E-2</v>
      </c>
      <c r="P211" s="159">
        <v>2.215799083405269E-2</v>
      </c>
      <c r="Q211" s="134"/>
    </row>
    <row r="212" spans="1:17" x14ac:dyDescent="0.25">
      <c r="A212" s="155" t="s">
        <v>192</v>
      </c>
      <c r="B212" s="160">
        <v>3.0046885560062095E-3</v>
      </c>
      <c r="C212" s="157">
        <v>7.8240029777428242E-3</v>
      </c>
      <c r="D212" s="157">
        <v>1.4245909857379271E-2</v>
      </c>
      <c r="E212" s="157">
        <v>9.9411627164968461E-3</v>
      </c>
      <c r="F212" s="157">
        <v>4.4366925517745261E-3</v>
      </c>
      <c r="G212" s="157">
        <v>4.8633800672153215E-3</v>
      </c>
      <c r="H212" s="157">
        <v>3.3510873964813347E-3</v>
      </c>
      <c r="I212" s="157">
        <v>1.8130649432626105E-3</v>
      </c>
      <c r="J212" s="157">
        <v>4.2978749875741034E-3</v>
      </c>
      <c r="K212" s="157">
        <v>3.7346646378168969E-3</v>
      </c>
      <c r="L212" s="157">
        <v>1.5100247676623233E-3</v>
      </c>
      <c r="M212" s="157">
        <v>7.055885987214394E-3</v>
      </c>
      <c r="N212" s="157">
        <v>9.8913710911646083E-3</v>
      </c>
      <c r="O212" s="157">
        <v>1.6451657266806322E-2</v>
      </c>
      <c r="P212" s="159">
        <v>1.5801753230342133E-2</v>
      </c>
      <c r="Q212" s="134"/>
    </row>
    <row r="213" spans="1:17" x14ac:dyDescent="0.25">
      <c r="A213" s="155" t="s">
        <v>193</v>
      </c>
      <c r="B213" s="160">
        <v>1.554294899806311E-3</v>
      </c>
      <c r="C213" s="157">
        <v>2.019775365116226E-3</v>
      </c>
      <c r="D213" s="157">
        <v>2.2111862712701829E-3</v>
      </c>
      <c r="E213" s="157">
        <v>3.2399841159550156E-3</v>
      </c>
      <c r="F213" s="157">
        <v>1.0580581971171273E-3</v>
      </c>
      <c r="G213" s="157">
        <v>6.6734855736273052E-4</v>
      </c>
      <c r="H213" s="158">
        <v>0</v>
      </c>
      <c r="I213" s="157">
        <v>2.7451750867226493E-3</v>
      </c>
      <c r="J213" s="158">
        <v>0</v>
      </c>
      <c r="K213" s="157">
        <v>1.0854528524009278E-3</v>
      </c>
      <c r="L213" s="157">
        <v>1.4744817328519316E-3</v>
      </c>
      <c r="M213" s="157">
        <v>2.3726348012802711E-3</v>
      </c>
      <c r="N213" s="157">
        <v>1.2083072159927983E-3</v>
      </c>
      <c r="O213" s="157">
        <v>2.8019985531616536E-3</v>
      </c>
      <c r="P213" s="159">
        <v>5.1533147104868404E-3</v>
      </c>
      <c r="Q213" s="134"/>
    </row>
    <row r="214" spans="1:17" x14ac:dyDescent="0.25">
      <c r="A214" s="155" t="s">
        <v>194</v>
      </c>
      <c r="B214" s="156">
        <v>0</v>
      </c>
      <c r="C214" s="157">
        <v>7.2128358517231802E-4</v>
      </c>
      <c r="D214" s="157">
        <v>3.1803623285278685E-3</v>
      </c>
      <c r="E214" s="157">
        <v>1.6120810490644238E-3</v>
      </c>
      <c r="F214" s="157">
        <v>2.1529756529075632E-3</v>
      </c>
      <c r="G214" s="157">
        <v>4.7345883474030656E-4</v>
      </c>
      <c r="H214" s="158">
        <v>0</v>
      </c>
      <c r="I214" s="158">
        <v>0</v>
      </c>
      <c r="J214" s="157">
        <v>1.4468197349904927E-3</v>
      </c>
      <c r="K214" s="157">
        <v>4.768442293631262E-3</v>
      </c>
      <c r="L214" s="158">
        <v>0</v>
      </c>
      <c r="M214" s="157">
        <v>7.5419346236690313E-4</v>
      </c>
      <c r="N214" s="157">
        <v>5.0213880265505186E-4</v>
      </c>
      <c r="O214" s="157">
        <v>3.8684043713899303E-3</v>
      </c>
      <c r="P214" s="159">
        <v>3.0589902738715731E-3</v>
      </c>
      <c r="Q214" s="134"/>
    </row>
    <row r="215" spans="1:17" x14ac:dyDescent="0.25">
      <c r="A215" s="155" t="s">
        <v>195</v>
      </c>
      <c r="B215" s="160">
        <v>0.30139046072396558</v>
      </c>
      <c r="C215" s="157">
        <v>0.27717652555897926</v>
      </c>
      <c r="D215" s="157">
        <v>0.2804341580611705</v>
      </c>
      <c r="E215" s="157">
        <v>0.18102283056156582</v>
      </c>
      <c r="F215" s="157">
        <v>0.11974048711927206</v>
      </c>
      <c r="G215" s="157">
        <v>0.17783736179051715</v>
      </c>
      <c r="H215" s="157">
        <v>0.13545316597958096</v>
      </c>
      <c r="I215" s="157">
        <v>0.12275856375857484</v>
      </c>
      <c r="J215" s="157">
        <v>0.1208774847496774</v>
      </c>
      <c r="K215" s="157">
        <v>0.1104034776443094</v>
      </c>
      <c r="L215" s="157">
        <v>0.31313217805064181</v>
      </c>
      <c r="M215" s="157">
        <v>0.2999916086143305</v>
      </c>
      <c r="N215" s="157">
        <v>0.28100167839571788</v>
      </c>
      <c r="O215" s="157">
        <v>0.29490281708359534</v>
      </c>
      <c r="P215" s="159">
        <v>0.22903302803118203</v>
      </c>
      <c r="Q215" s="134"/>
    </row>
    <row r="216" spans="1:17" x14ac:dyDescent="0.25">
      <c r="A216" s="155" t="s">
        <v>196</v>
      </c>
      <c r="B216" s="160">
        <v>5.9832394570032636E-2</v>
      </c>
      <c r="C216" s="157">
        <v>0.11504566341508995</v>
      </c>
      <c r="D216" s="157">
        <v>0.14628757221292801</v>
      </c>
      <c r="E216" s="157">
        <v>0.12397252961804966</v>
      </c>
      <c r="F216" s="157">
        <v>5.9590801501031368E-2</v>
      </c>
      <c r="G216" s="157">
        <v>6.3415761968134976E-2</v>
      </c>
      <c r="H216" s="157">
        <v>3.8361766448711157E-2</v>
      </c>
      <c r="I216" s="157">
        <v>5.7813498849059772E-2</v>
      </c>
      <c r="J216" s="157">
        <v>4.7622474662477279E-2</v>
      </c>
      <c r="K216" s="157">
        <v>5.7957883596217806E-2</v>
      </c>
      <c r="L216" s="157">
        <v>6.3143112607652721E-2</v>
      </c>
      <c r="M216" s="157">
        <v>7.6174807126195676E-2</v>
      </c>
      <c r="N216" s="157">
        <v>0.13543386706053009</v>
      </c>
      <c r="O216" s="157">
        <v>0.16272306085348273</v>
      </c>
      <c r="P216" s="159">
        <v>0.19401876992813941</v>
      </c>
      <c r="Q216" s="134"/>
    </row>
    <row r="217" spans="1:17" x14ac:dyDescent="0.25">
      <c r="A217" s="155" t="s">
        <v>197</v>
      </c>
      <c r="B217" s="160">
        <v>1.2721824796720982E-2</v>
      </c>
      <c r="C217" s="157">
        <v>4.386587181554668E-2</v>
      </c>
      <c r="D217" s="157">
        <v>4.1610951570046358E-2</v>
      </c>
      <c r="E217" s="157">
        <v>2.9293195858577526E-2</v>
      </c>
      <c r="F217" s="157">
        <v>3.142538960233171E-2</v>
      </c>
      <c r="G217" s="157">
        <v>1.0883004275305625E-2</v>
      </c>
      <c r="H217" s="157">
        <v>1.7684883156863559E-2</v>
      </c>
      <c r="I217" s="157">
        <v>1.6164710242188355E-2</v>
      </c>
      <c r="J217" s="157">
        <v>2.8721162195114575E-2</v>
      </c>
      <c r="K217" s="157">
        <v>2.5167196561333215E-2</v>
      </c>
      <c r="L217" s="157">
        <v>1.0624398157896665E-2</v>
      </c>
      <c r="M217" s="157">
        <v>3.2278345714762902E-2</v>
      </c>
      <c r="N217" s="157">
        <v>4.9033513443841124E-2</v>
      </c>
      <c r="O217" s="157">
        <v>4.7735391207392716E-2</v>
      </c>
      <c r="P217" s="159">
        <v>5.1721060987816668E-2</v>
      </c>
      <c r="Q217" s="134"/>
    </row>
    <row r="218" spans="1:17" x14ac:dyDescent="0.25">
      <c r="A218" s="155" t="s">
        <v>198</v>
      </c>
      <c r="B218" s="160">
        <v>2.9484310375409321E-2</v>
      </c>
      <c r="C218" s="157">
        <v>4.8099903391315646E-2</v>
      </c>
      <c r="D218" s="157">
        <v>7.670029154692691E-2</v>
      </c>
      <c r="E218" s="157">
        <v>7.8207493657348165E-2</v>
      </c>
      <c r="F218" s="157">
        <v>3.5835959508633858E-2</v>
      </c>
      <c r="G218" s="157">
        <v>3.8544181968012806E-2</v>
      </c>
      <c r="H218" s="157">
        <v>3.3447483602671128E-2</v>
      </c>
      <c r="I218" s="157">
        <v>2.0004916031004745E-2</v>
      </c>
      <c r="J218" s="157">
        <v>2.3770091389450458E-2</v>
      </c>
      <c r="K218" s="157">
        <v>4.6074787435318315E-2</v>
      </c>
      <c r="L218" s="157">
        <v>2.9568273220516295E-2</v>
      </c>
      <c r="M218" s="157">
        <v>3.4187749640135219E-2</v>
      </c>
      <c r="N218" s="157">
        <v>6.0749542023815932E-2</v>
      </c>
      <c r="O218" s="157">
        <v>7.9461640021387142E-2</v>
      </c>
      <c r="P218" s="159">
        <v>0.12028272679198879</v>
      </c>
      <c r="Q218" s="134"/>
    </row>
    <row r="219" spans="1:17" x14ac:dyDescent="0.25">
      <c r="A219" s="155" t="s">
        <v>199</v>
      </c>
      <c r="B219" s="160">
        <v>5.4004363555245852E-3</v>
      </c>
      <c r="C219" s="157">
        <v>1.3391044691200825E-2</v>
      </c>
      <c r="D219" s="157">
        <v>1.9426877276586534E-2</v>
      </c>
      <c r="E219" s="157">
        <v>1.5105336229799598E-2</v>
      </c>
      <c r="F219" s="157">
        <v>8.1056557747038026E-3</v>
      </c>
      <c r="G219" s="157">
        <v>3.5361079010727283E-3</v>
      </c>
      <c r="H219" s="157">
        <v>3.4614143651602505E-3</v>
      </c>
      <c r="I219" s="157">
        <v>2.6006677354210228E-3</v>
      </c>
      <c r="J219" s="157">
        <v>7.8470671638657969E-3</v>
      </c>
      <c r="K219" s="157">
        <v>6.400826735640487E-3</v>
      </c>
      <c r="L219" s="157">
        <v>4.3998919741369824E-3</v>
      </c>
      <c r="M219" s="157">
        <v>9.142311308308242E-3</v>
      </c>
      <c r="N219" s="157">
        <v>1.9057150448265583E-2</v>
      </c>
      <c r="O219" s="157">
        <v>2.3078369142164476E-2</v>
      </c>
      <c r="P219" s="159">
        <v>2.5694399971641253E-2</v>
      </c>
      <c r="Q219" s="134"/>
    </row>
    <row r="220" spans="1:17" x14ac:dyDescent="0.25">
      <c r="A220" s="155" t="s">
        <v>200</v>
      </c>
      <c r="B220" s="160">
        <v>2.5149262003677556E-3</v>
      </c>
      <c r="C220" s="157">
        <v>5.3380643814627537E-3</v>
      </c>
      <c r="D220" s="157">
        <v>8.3834141916190579E-3</v>
      </c>
      <c r="E220" s="157">
        <v>7.4964236173203462E-3</v>
      </c>
      <c r="F220" s="157">
        <v>4.6268297387027525E-3</v>
      </c>
      <c r="G220" s="157">
        <v>6.2119234778089502E-4</v>
      </c>
      <c r="H220" s="157">
        <v>4.24901408195511E-3</v>
      </c>
      <c r="I220" s="157">
        <v>2.8979081250135636E-3</v>
      </c>
      <c r="J220" s="157">
        <v>5.4732963915013044E-4</v>
      </c>
      <c r="K220" s="157">
        <v>6.8674192777568024E-3</v>
      </c>
      <c r="L220" s="157">
        <v>2.3103288284258986E-3</v>
      </c>
      <c r="M220" s="157">
        <v>3.4292455409989206E-3</v>
      </c>
      <c r="N220" s="157">
        <v>6.8485207519269186E-3</v>
      </c>
      <c r="O220" s="157">
        <v>1.1299703392460015E-2</v>
      </c>
      <c r="P220" s="159">
        <v>1.1522772825625546E-2</v>
      </c>
      <c r="Q220" s="134"/>
    </row>
    <row r="221" spans="1:17" ht="15.75" thickBot="1" x14ac:dyDescent="0.3">
      <c r="A221" s="162" t="s">
        <v>49</v>
      </c>
      <c r="B221" s="163">
        <v>2.7250444813149772</v>
      </c>
      <c r="C221" s="130">
        <v>2.4488253493990388</v>
      </c>
      <c r="D221" s="130">
        <v>2.2804073666948796</v>
      </c>
      <c r="E221" s="130">
        <v>1.5696182468061359</v>
      </c>
      <c r="F221" s="129">
        <v>0.78098956783486972</v>
      </c>
      <c r="G221" s="130">
        <v>1.7806827227247568</v>
      </c>
      <c r="H221" s="129">
        <v>0.97595873246363252</v>
      </c>
      <c r="I221" s="129">
        <v>0.8496395844272473</v>
      </c>
      <c r="J221" s="129">
        <v>0.72480074079344459</v>
      </c>
      <c r="K221" s="129">
        <v>0.90602334715528232</v>
      </c>
      <c r="L221" s="130">
        <v>3.1485465545811513</v>
      </c>
      <c r="M221" s="130">
        <v>2.1943983126443607</v>
      </c>
      <c r="N221" s="130">
        <v>2.5910214436280494</v>
      </c>
      <c r="O221" s="130">
        <v>2.3408396039328263</v>
      </c>
      <c r="P221" s="131">
        <v>1.8970022225080139</v>
      </c>
      <c r="Q221" s="134"/>
    </row>
    <row r="222" spans="1:17" ht="15.75" thickTop="1" x14ac:dyDescent="0.25"/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47:E4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VMX3MACP777Z-1758609593-50675</_dlc_DocId>
    <_dlc_DocIdUrl xmlns="d16efad5-0601-4cf0-b7c2-89968258c777">
      <Url>https://icfonline.sharepoint.com/sites/ihd-dhs/WealthIndex/_layouts/15/DocIdRedir.aspx?ID=VMX3MACP777Z-1758609593-50675</Url>
      <Description>VMX3MACP777Z-1758609593-50675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6" ma:contentTypeDescription="Create a new document." ma:contentTypeScope="" ma:versionID="8a0dace57bd6d312185f22aa79e3ec46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1c7369df96f9df96907947a73fa95465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2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DAE236-F3C9-44D0-9844-A5F6E3D2ADA7}"/>
</file>

<file path=customXml/itemProps4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2023-04-19T16:32:48Z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a69cfce8-f04c-497e-aba1-12549fe8bf27</vt:lpwstr>
  </property>
</Properties>
</file>